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ZX0KV\Desktop\"/>
    </mc:Choice>
  </mc:AlternateContent>
  <xr:revisionPtr revIDLastSave="0" documentId="8_{CFE79669-61D7-4207-8CE7-A9A818CD882E}" xr6:coauthVersionLast="45" xr6:coauthVersionMax="45" xr10:uidLastSave="{00000000-0000-0000-0000-000000000000}"/>
  <bookViews>
    <workbookView xWindow="-110" yWindow="-110" windowWidth="19420" windowHeight="9800" xr2:uid="{08551446-6EAD-44B3-8EDB-6E72F9B9C10D}"/>
  </bookViews>
  <sheets>
    <sheet name="11월" sheetId="1" r:id="rId1"/>
  </sheets>
  <externalReferences>
    <externalReference r:id="rId2"/>
  </externalReferences>
  <calcPr calcId="191029" iterate="1" iterateCount="99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2" i="1" l="1"/>
  <c r="M42" i="1"/>
  <c r="O42" i="1" s="1"/>
  <c r="H42" i="1"/>
  <c r="E42" i="1"/>
  <c r="G42" i="1" s="1"/>
  <c r="N39" i="1"/>
  <c r="F39" i="1"/>
  <c r="U37" i="1"/>
  <c r="T37" i="1"/>
  <c r="M37" i="1"/>
  <c r="O37" i="1" s="1"/>
  <c r="E37" i="1"/>
  <c r="E39" i="1" s="1"/>
  <c r="D37" i="1"/>
  <c r="H37" i="1" s="1"/>
  <c r="W36" i="1"/>
  <c r="V36" i="1"/>
  <c r="Z36" i="1" s="1"/>
  <c r="M36" i="1"/>
  <c r="O36" i="1" s="1"/>
  <c r="H36" i="1"/>
  <c r="G36" i="1"/>
  <c r="E36" i="1"/>
  <c r="W35" i="1"/>
  <c r="Y35" i="1" s="1"/>
  <c r="V35" i="1"/>
  <c r="Z35" i="1" s="1"/>
  <c r="M35" i="1"/>
  <c r="O35" i="1" s="1"/>
  <c r="H35" i="1"/>
  <c r="G35" i="1"/>
  <c r="E35" i="1"/>
  <c r="Z34" i="1"/>
  <c r="Y34" i="1"/>
  <c r="W34" i="1"/>
  <c r="V34" i="1"/>
  <c r="O34" i="1"/>
  <c r="M34" i="1"/>
  <c r="H34" i="1"/>
  <c r="E34" i="1"/>
  <c r="G34" i="1" s="1"/>
  <c r="Z33" i="1"/>
  <c r="W33" i="1"/>
  <c r="V33" i="1"/>
  <c r="Y33" i="1" s="1"/>
  <c r="O33" i="1"/>
  <c r="M33" i="1"/>
  <c r="H33" i="1"/>
  <c r="E33" i="1"/>
  <c r="G33" i="1" s="1"/>
  <c r="W32" i="1"/>
  <c r="W37" i="1" s="1"/>
  <c r="V32" i="1"/>
  <c r="V37" i="1" s="1"/>
  <c r="O32" i="1"/>
  <c r="M32" i="1"/>
  <c r="H32" i="1"/>
  <c r="E32" i="1"/>
  <c r="D32" i="1"/>
  <c r="E28" i="1"/>
  <c r="H27" i="1"/>
  <c r="G27" i="1"/>
  <c r="E27" i="1"/>
  <c r="D27" i="1"/>
  <c r="M27" i="1" s="1"/>
  <c r="O27" i="1" s="1"/>
  <c r="M26" i="1"/>
  <c r="O26" i="1" s="1"/>
  <c r="H26" i="1"/>
  <c r="E26" i="1"/>
  <c r="M25" i="1"/>
  <c r="O25" i="1" s="1"/>
  <c r="H25" i="1"/>
  <c r="E25" i="1"/>
  <c r="M24" i="1"/>
  <c r="O24" i="1" s="1"/>
  <c r="H24" i="1"/>
  <c r="E24" i="1"/>
  <c r="G24" i="1" s="1"/>
  <c r="E23" i="1"/>
  <c r="D23" i="1"/>
  <c r="M23" i="1" s="1"/>
  <c r="O23" i="1" s="1"/>
  <c r="M22" i="1"/>
  <c r="O22" i="1" s="1"/>
  <c r="H22" i="1"/>
  <c r="G22" i="1"/>
  <c r="E22" i="1"/>
  <c r="M21" i="1"/>
  <c r="O21" i="1" s="1"/>
  <c r="H21" i="1"/>
  <c r="E21" i="1"/>
  <c r="M20" i="1"/>
  <c r="O20" i="1" s="1"/>
  <c r="H20" i="1"/>
  <c r="G20" i="1"/>
  <c r="E20" i="1"/>
  <c r="M19" i="1"/>
  <c r="O19" i="1" s="1"/>
  <c r="H19" i="1"/>
  <c r="E19" i="1"/>
  <c r="O18" i="1"/>
  <c r="M18" i="1"/>
  <c r="H18" i="1"/>
  <c r="E18" i="1"/>
  <c r="G18" i="1" s="1"/>
  <c r="O17" i="1"/>
  <c r="M17" i="1"/>
  <c r="H17" i="1"/>
  <c r="G17" i="1"/>
  <c r="E17" i="1"/>
  <c r="H16" i="1"/>
  <c r="G16" i="1"/>
  <c r="E16" i="1"/>
  <c r="D16" i="1"/>
  <c r="M16" i="1" s="1"/>
  <c r="O16" i="1" s="1"/>
  <c r="O15" i="1"/>
  <c r="M15" i="1"/>
  <c r="H15" i="1"/>
  <c r="E15" i="1"/>
  <c r="M14" i="1"/>
  <c r="O14" i="1" s="1"/>
  <c r="H14" i="1"/>
  <c r="E14" i="1"/>
  <c r="G14" i="1" s="1"/>
  <c r="O13" i="1"/>
  <c r="M13" i="1"/>
  <c r="E13" i="1"/>
  <c r="G13" i="1" s="1"/>
  <c r="O12" i="1"/>
  <c r="M12" i="1"/>
  <c r="H12" i="1"/>
  <c r="G12" i="1"/>
  <c r="E12" i="1"/>
  <c r="O11" i="1"/>
  <c r="M11" i="1"/>
  <c r="H11" i="1"/>
  <c r="G11" i="1"/>
  <c r="E11" i="1"/>
  <c r="M10" i="1"/>
  <c r="O10" i="1" s="1"/>
  <c r="H10" i="1"/>
  <c r="G10" i="1"/>
  <c r="E10" i="1"/>
  <c r="M9" i="1"/>
  <c r="O9" i="1" s="1"/>
  <c r="H9" i="1"/>
  <c r="E9" i="1"/>
  <c r="G9" i="1" s="1"/>
  <c r="O8" i="1"/>
  <c r="M8" i="1"/>
  <c r="H8" i="1"/>
  <c r="E8" i="1"/>
  <c r="G8" i="1" s="1"/>
  <c r="M7" i="1"/>
  <c r="O7" i="1" s="1"/>
  <c r="H7" i="1"/>
  <c r="G7" i="1"/>
  <c r="E7" i="1"/>
  <c r="M6" i="1"/>
  <c r="H6" i="1"/>
  <c r="E6" i="1"/>
  <c r="M5" i="1"/>
  <c r="O5" i="1" s="1"/>
  <c r="H5" i="1"/>
  <c r="G5" i="1"/>
  <c r="E5" i="1"/>
  <c r="Z37" i="1" l="1"/>
  <c r="Y37" i="1"/>
  <c r="Y32" i="1"/>
  <c r="G37" i="1"/>
  <c r="Z32" i="1"/>
  <c r="D28" i="1"/>
  <c r="G23" i="1"/>
  <c r="Y36" i="1"/>
  <c r="H23" i="1"/>
  <c r="H28" i="1" l="1"/>
  <c r="G28" i="1"/>
  <c r="D39" i="1"/>
  <c r="M28" i="1"/>
  <c r="H39" i="1" l="1"/>
  <c r="G39" i="1"/>
  <c r="M39" i="1"/>
  <c r="O39" i="1" s="1"/>
  <c r="O28" i="1"/>
</calcChain>
</file>

<file path=xl/sharedStrings.xml><?xml version="1.0" encoding="utf-8"?>
<sst xmlns="http://schemas.openxmlformats.org/spreadsheetml/2006/main" count="114" uniqueCount="65">
  <si>
    <t>한국지엠 2021년 11월 판매실적</t>
    <phoneticPr fontId="0" type="noConversion"/>
  </si>
  <si>
    <t>한국지엠 2021년 1-11월 판매실적</t>
    <phoneticPr fontId="0" type="noConversion"/>
  </si>
  <si>
    <t>내수</t>
    <phoneticPr fontId="0" type="noConversion"/>
  </si>
  <si>
    <t>구  분</t>
    <phoneticPr fontId="0" type="noConversion"/>
  </si>
  <si>
    <t>'21. 11.</t>
    <phoneticPr fontId="0" type="noConversion"/>
  </si>
  <si>
    <t>'21. 10.</t>
    <phoneticPr fontId="0" type="noConversion"/>
  </si>
  <si>
    <t>'20. 11.</t>
    <phoneticPr fontId="0" type="noConversion"/>
  </si>
  <si>
    <t>전월대비증감</t>
    <phoneticPr fontId="0" type="noConversion"/>
  </si>
  <si>
    <t>전년동월대비</t>
    <phoneticPr fontId="0" type="noConversion"/>
  </si>
  <si>
    <t>'21. 1-11.</t>
    <phoneticPr fontId="0" type="noConversion"/>
  </si>
  <si>
    <t>'20. 1-11.</t>
    <phoneticPr fontId="0" type="noConversion"/>
  </si>
  <si>
    <t>전년대비증감</t>
    <phoneticPr fontId="0" type="noConversion"/>
  </si>
  <si>
    <t>승
용</t>
    <phoneticPr fontId="0" type="noConversion"/>
  </si>
  <si>
    <t>스파크</t>
    <phoneticPr fontId="0" type="noConversion"/>
  </si>
  <si>
    <t>소형</t>
    <phoneticPr fontId="0" type="noConversion"/>
  </si>
  <si>
    <t>아베오</t>
    <phoneticPr fontId="0" type="noConversion"/>
  </si>
  <si>
    <t>소  계</t>
    <phoneticPr fontId="0" type="noConversion"/>
  </si>
  <si>
    <t>준중형</t>
    <phoneticPr fontId="0" type="noConversion"/>
  </si>
  <si>
    <t>크루즈</t>
    <phoneticPr fontId="0" type="noConversion"/>
  </si>
  <si>
    <t>말리부</t>
    <phoneticPr fontId="0" type="noConversion"/>
  </si>
  <si>
    <t>준대형</t>
    <phoneticPr fontId="0" type="noConversion"/>
  </si>
  <si>
    <t>임팔라</t>
    <phoneticPr fontId="0" type="noConversion"/>
  </si>
  <si>
    <t>소  계</t>
  </si>
  <si>
    <t>카마로 SS</t>
    <phoneticPr fontId="0" type="noConversion"/>
  </si>
  <si>
    <t>볼트(Volt)</t>
    <phoneticPr fontId="0" type="noConversion"/>
  </si>
  <si>
    <t>볼트(Volt)</t>
    <phoneticPr fontId="0" type="noConversion"/>
  </si>
  <si>
    <t>볼트 EV</t>
    <phoneticPr fontId="0" type="noConversion"/>
  </si>
  <si>
    <t>승용차 계</t>
    <phoneticPr fontId="0" type="noConversion"/>
  </si>
  <si>
    <t>RV</t>
    <phoneticPr fontId="0" type="noConversion"/>
  </si>
  <si>
    <t>캡티바</t>
    <phoneticPr fontId="0" type="noConversion"/>
  </si>
  <si>
    <t>올란도</t>
    <phoneticPr fontId="0" type="noConversion"/>
  </si>
  <si>
    <t>트랙스</t>
    <phoneticPr fontId="0" type="noConversion"/>
  </si>
  <si>
    <t>트레일블레이저</t>
    <phoneticPr fontId="0" type="noConversion"/>
  </si>
  <si>
    <t>이쿼녹스</t>
    <phoneticPr fontId="0" type="noConversion"/>
  </si>
  <si>
    <t>트래버스</t>
    <phoneticPr fontId="0" type="noConversion"/>
  </si>
  <si>
    <t>RV 계</t>
    <phoneticPr fontId="0" type="noConversion"/>
  </si>
  <si>
    <t>상
용</t>
    <phoneticPr fontId="0" type="noConversion"/>
  </si>
  <si>
    <t>콜로라도</t>
    <phoneticPr fontId="0" type="noConversion"/>
  </si>
  <si>
    <t>다마스</t>
    <phoneticPr fontId="0" type="noConversion"/>
  </si>
  <si>
    <t>라보</t>
    <phoneticPr fontId="0" type="noConversion"/>
  </si>
  <si>
    <t>경상용차 계</t>
    <phoneticPr fontId="0" type="noConversion"/>
  </si>
  <si>
    <t>내수 계</t>
    <phoneticPr fontId="0" type="noConversion"/>
  </si>
  <si>
    <t xml:space="preserve"> 2021년 1, 4, 9월 내수실적에 단종차량 7대 포함</t>
  </si>
  <si>
    <t>수출 (선적기준)</t>
    <phoneticPr fontId="0" type="noConversion"/>
  </si>
  <si>
    <t>SUP</t>
    <phoneticPr fontId="0" type="noConversion"/>
  </si>
  <si>
    <t>SKD</t>
    <phoneticPr fontId="0" type="noConversion"/>
  </si>
  <si>
    <t>TOTAL</t>
    <phoneticPr fontId="0" type="noConversion"/>
  </si>
  <si>
    <t>'21. 10.</t>
    <phoneticPr fontId="0" type="noConversion"/>
  </si>
  <si>
    <t>'20. 11.</t>
    <phoneticPr fontId="0" type="noConversion"/>
  </si>
  <si>
    <t>세
그
먼
트</t>
    <phoneticPr fontId="0" type="noConversion"/>
  </si>
  <si>
    <t>경승용차</t>
    <phoneticPr fontId="0" type="noConversion"/>
  </si>
  <si>
    <t>경승용차(M2)</t>
    <phoneticPr fontId="0" type="noConversion"/>
  </si>
  <si>
    <t>-</t>
    <phoneticPr fontId="0" type="noConversion"/>
  </si>
  <si>
    <t>소형승용차</t>
    <phoneticPr fontId="0" type="noConversion"/>
  </si>
  <si>
    <t>소형승용차(T)</t>
    <phoneticPr fontId="0" type="noConversion"/>
  </si>
  <si>
    <t>준중형승용차</t>
    <phoneticPr fontId="0" type="noConversion"/>
  </si>
  <si>
    <t>준중형승용차(J, D2)</t>
    <phoneticPr fontId="0" type="noConversion"/>
  </si>
  <si>
    <t>RV(C, GSUV, Trax, MPV7)</t>
    <phoneticPr fontId="0" type="noConversion"/>
  </si>
  <si>
    <t>중대형승용차</t>
    <phoneticPr fontId="0" type="noConversion"/>
  </si>
  <si>
    <t>중대형승용차(E2)</t>
    <phoneticPr fontId="0" type="noConversion"/>
  </si>
  <si>
    <t>수출 계</t>
    <phoneticPr fontId="0" type="noConversion"/>
  </si>
  <si>
    <t>총  계(내수+수출)</t>
    <phoneticPr fontId="0" type="noConversion"/>
  </si>
  <si>
    <t>총  계(내수+수출)</t>
  </si>
  <si>
    <t>※ 참고</t>
    <phoneticPr fontId="0" type="noConversion"/>
  </si>
  <si>
    <t>CKD 수출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</si>
</sst>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#,##0_);[Red]\(#,##0\)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Calibri"/>
      <family val="3"/>
      <charset val="129"/>
      <scheme val="minor"/>
    </font>
    <font>
      <b/>
      <u/>
      <sz val="14"/>
      <name val="Calibri"/>
      <family val="3"/>
      <charset val="129"/>
      <scheme val="minor"/>
    </font>
    <font>
      <b/>
      <sz val="12"/>
      <name val="Calibri"/>
      <family val="3"/>
      <charset val="129"/>
      <scheme val="minor"/>
    </font>
    <font>
      <sz val="12"/>
      <name val="맑은 고딕"/>
      <family val="3"/>
      <charset val="129"/>
    </font>
    <font>
      <i/>
      <sz val="9"/>
      <name val="Calibri"/>
      <family val="3"/>
      <charset val="129"/>
      <scheme val="minor"/>
    </font>
    <font>
      <b/>
      <sz val="11"/>
      <name val="Calibri"/>
      <family val="3"/>
      <charset val="129"/>
      <scheme val="minor"/>
    </font>
    <font>
      <b/>
      <sz val="12"/>
      <name val="맑은 고딕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1" xfId="1" quotePrefix="1" applyFont="1" applyFill="1" applyBorder="1" applyAlignment="1">
      <alignment horizontal="right" vertical="center"/>
    </xf>
    <xf numFmtId="41" fontId="2" fillId="0" borderId="12" xfId="1" quotePrefix="1" applyFont="1" applyFill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41" fontId="2" fillId="0" borderId="11" xfId="1" quotePrefix="1" applyFont="1" applyBorder="1" applyAlignment="1">
      <alignment horizontal="right" vertical="center"/>
    </xf>
    <xf numFmtId="41" fontId="2" fillId="0" borderId="12" xfId="1" quotePrefix="1" applyFont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41" fontId="2" fillId="0" borderId="17" xfId="1" applyFont="1" applyFill="1" applyBorder="1" applyAlignment="1">
      <alignment vertical="center"/>
    </xf>
    <xf numFmtId="41" fontId="2" fillId="0" borderId="18" xfId="1" applyFont="1" applyFill="1" applyBorder="1" applyAlignment="1">
      <alignment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41" fontId="2" fillId="0" borderId="17" xfId="1" applyFont="1" applyBorder="1" applyAlignment="1">
      <alignment vertical="center"/>
    </xf>
    <xf numFmtId="41" fontId="2" fillId="0" borderId="18" xfId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17" xfId="1" applyFont="1" applyFill="1" applyBorder="1" applyAlignment="1">
      <alignment vertical="center"/>
    </xf>
    <xf numFmtId="41" fontId="4" fillId="0" borderId="18" xfId="1" applyFont="1" applyFill="1" applyBorder="1" applyAlignment="1">
      <alignment vertical="center"/>
    </xf>
    <xf numFmtId="164" fontId="4" fillId="0" borderId="18" xfId="0" applyNumberFormat="1" applyFont="1" applyBorder="1" applyAlignment="1">
      <alignment horizontal="right" vertical="center"/>
    </xf>
    <xf numFmtId="164" fontId="4" fillId="0" borderId="19" xfId="0" applyNumberFormat="1" applyFont="1" applyBorder="1" applyAlignment="1">
      <alignment horizontal="right" vertical="center"/>
    </xf>
    <xf numFmtId="41" fontId="4" fillId="0" borderId="17" xfId="1" applyFont="1" applyBorder="1" applyAlignment="1">
      <alignment vertical="center"/>
    </xf>
    <xf numFmtId="41" fontId="4" fillId="0" borderId="18" xfId="1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41" fontId="2" fillId="0" borderId="18" xfId="1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2" fillId="0" borderId="18" xfId="0" quotePrefix="1" applyNumberFormat="1" applyFont="1" applyBorder="1" applyAlignment="1">
      <alignment horizontal="right" vertical="center"/>
    </xf>
    <xf numFmtId="164" fontId="2" fillId="0" borderId="19" xfId="0" quotePrefix="1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1" fontId="5" fillId="0" borderId="19" xfId="1" applyFont="1" applyFill="1" applyBorder="1" applyAlignment="1">
      <alignment vertical="center"/>
    </xf>
    <xf numFmtId="0" fontId="4" fillId="3" borderId="2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1" fontId="2" fillId="0" borderId="18" xfId="1" quotePrefix="1" applyFont="1" applyFill="1" applyBorder="1" applyAlignment="1">
      <alignment horizontal="right" vertical="center"/>
    </xf>
    <xf numFmtId="41" fontId="2" fillId="0" borderId="18" xfId="1" quotePrefix="1" applyFont="1" applyBorder="1" applyAlignment="1">
      <alignment horizontal="right" vertical="center"/>
    </xf>
    <xf numFmtId="41" fontId="2" fillId="0" borderId="17" xfId="1" quotePrefix="1" applyFont="1" applyFill="1" applyBorder="1" applyAlignment="1">
      <alignment horizontal="right" vertical="center"/>
    </xf>
    <xf numFmtId="41" fontId="5" fillId="0" borderId="18" xfId="1" applyFont="1" applyFill="1" applyBorder="1" applyAlignment="1">
      <alignment vertical="center"/>
    </xf>
    <xf numFmtId="41" fontId="2" fillId="0" borderId="17" xfId="1" quotePrefix="1" applyFont="1" applyBorder="1" applyAlignment="1">
      <alignment horizontal="right" vertical="center"/>
    </xf>
    <xf numFmtId="0" fontId="4" fillId="3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41" fontId="4" fillId="4" borderId="17" xfId="1" applyFont="1" applyFill="1" applyBorder="1" applyAlignment="1">
      <alignment vertical="center"/>
    </xf>
    <xf numFmtId="41" fontId="4" fillId="4" borderId="18" xfId="1" applyFont="1" applyFill="1" applyBorder="1" applyAlignment="1">
      <alignment vertical="center"/>
    </xf>
    <xf numFmtId="164" fontId="4" fillId="4" borderId="18" xfId="0" applyNumberFormat="1" applyFont="1" applyFill="1" applyBorder="1" applyAlignment="1">
      <alignment horizontal="right" vertical="center"/>
    </xf>
    <xf numFmtId="164" fontId="4" fillId="4" borderId="19" xfId="0" applyNumberFormat="1" applyFont="1" applyFill="1" applyBorder="1" applyAlignment="1">
      <alignment horizontal="right" vertical="center"/>
    </xf>
    <xf numFmtId="0" fontId="4" fillId="3" borderId="30" xfId="0" applyFont="1" applyFill="1" applyBorder="1" applyAlignment="1">
      <alignment horizontal="center" vertical="center"/>
    </xf>
    <xf numFmtId="41" fontId="2" fillId="0" borderId="17" xfId="1" applyFont="1" applyFill="1" applyBorder="1" applyAlignment="1">
      <alignment horizontal="right" vertical="center"/>
    </xf>
    <xf numFmtId="164" fontId="2" fillId="0" borderId="18" xfId="1" applyNumberFormat="1" applyFont="1" applyFill="1" applyBorder="1" applyAlignment="1">
      <alignment horizontal="right" vertical="center"/>
    </xf>
    <xf numFmtId="41" fontId="2" fillId="0" borderId="17" xfId="1" applyFont="1" applyBorder="1" applyAlignment="1">
      <alignment horizontal="right" vertical="center"/>
    </xf>
    <xf numFmtId="41" fontId="2" fillId="0" borderId="18" xfId="1" applyFont="1" applyBorder="1" applyAlignment="1">
      <alignment horizontal="right" vertical="center"/>
    </xf>
    <xf numFmtId="164" fontId="2" fillId="0" borderId="19" xfId="1" applyNumberFormat="1" applyFont="1" applyBorder="1" applyAlignment="1">
      <alignment horizontal="right" vertical="center"/>
    </xf>
    <xf numFmtId="164" fontId="2" fillId="0" borderId="19" xfId="1" applyNumberFormat="1" applyFont="1" applyFill="1" applyBorder="1" applyAlignment="1">
      <alignment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41" fontId="4" fillId="4" borderId="33" xfId="1" applyFont="1" applyFill="1" applyBorder="1" applyAlignment="1">
      <alignment vertical="center"/>
    </xf>
    <xf numFmtId="41" fontId="4" fillId="4" borderId="34" xfId="1" applyFont="1" applyFill="1" applyBorder="1" applyAlignment="1">
      <alignment vertical="center"/>
    </xf>
    <xf numFmtId="164" fontId="4" fillId="4" borderId="34" xfId="0" applyNumberFormat="1" applyFont="1" applyFill="1" applyBorder="1" applyAlignment="1">
      <alignment horizontal="right" vertical="center"/>
    </xf>
    <xf numFmtId="164" fontId="4" fillId="4" borderId="35" xfId="0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41" fontId="4" fillId="5" borderId="5" xfId="1" applyFont="1" applyFill="1" applyBorder="1" applyAlignment="1">
      <alignment vertical="center"/>
    </xf>
    <xf numFmtId="41" fontId="4" fillId="5" borderId="6" xfId="1" applyFont="1" applyFill="1" applyBorder="1" applyAlignment="1">
      <alignment vertical="center"/>
    </xf>
    <xf numFmtId="164" fontId="4" fillId="5" borderId="6" xfId="0" applyNumberFormat="1" applyFont="1" applyFill="1" applyBorder="1" applyAlignment="1">
      <alignment horizontal="right" vertical="center"/>
    </xf>
    <xf numFmtId="164" fontId="4" fillId="5" borderId="7" xfId="0" applyNumberFormat="1" applyFont="1" applyFill="1" applyBorder="1" applyAlignment="1">
      <alignment horizontal="right" vertical="center"/>
    </xf>
    <xf numFmtId="41" fontId="4" fillId="0" borderId="0" xfId="1" applyFont="1" applyFill="1" applyBorder="1" applyAlignment="1">
      <alignment vertical="center"/>
    </xf>
    <xf numFmtId="0" fontId="6" fillId="0" borderId="36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1" fontId="4" fillId="0" borderId="0" xfId="1" applyFont="1" applyAlignment="1">
      <alignment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41" fontId="2" fillId="0" borderId="0" xfId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37" xfId="0" quotePrefix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1" fontId="2" fillId="0" borderId="11" xfId="1" applyFont="1" applyFill="1" applyBorder="1" applyAlignment="1">
      <alignment vertical="center"/>
    </xf>
    <xf numFmtId="41" fontId="2" fillId="0" borderId="12" xfId="1" applyFont="1" applyFill="1" applyBorder="1" applyAlignment="1">
      <alignment vertical="center"/>
    </xf>
    <xf numFmtId="165" fontId="2" fillId="0" borderId="12" xfId="1" applyNumberFormat="1" applyFont="1" applyFill="1" applyBorder="1" applyAlignment="1">
      <alignment vertical="center"/>
    </xf>
    <xf numFmtId="41" fontId="5" fillId="0" borderId="12" xfId="1" applyFont="1" applyFill="1" applyBorder="1" applyAlignment="1">
      <alignment vertical="center"/>
    </xf>
    <xf numFmtId="165" fontId="5" fillId="0" borderId="11" xfId="1" applyNumberFormat="1" applyFont="1" applyFill="1" applyBorder="1" applyAlignment="1">
      <alignment vertical="center"/>
    </xf>
    <xf numFmtId="41" fontId="2" fillId="0" borderId="12" xfId="1" quotePrefix="1" applyFont="1" applyFill="1" applyBorder="1" applyAlignment="1">
      <alignment vertical="center"/>
    </xf>
    <xf numFmtId="164" fontId="5" fillId="0" borderId="13" xfId="0" applyNumberFormat="1" applyFont="1" applyBorder="1" applyAlignment="1">
      <alignment horizontal="right" vertical="center"/>
    </xf>
    <xf numFmtId="41" fontId="2" fillId="0" borderId="38" xfId="2" applyFont="1" applyFill="1" applyBorder="1" applyAlignment="1">
      <alignment horizontal="center" vertical="center"/>
    </xf>
    <xf numFmtId="41" fontId="2" fillId="0" borderId="12" xfId="2" applyFont="1" applyFill="1" applyBorder="1" applyAlignment="1">
      <alignment horizontal="right" vertical="center"/>
    </xf>
    <xf numFmtId="41" fontId="2" fillId="0" borderId="13" xfId="1" applyFont="1" applyFill="1" applyBorder="1" applyAlignment="1">
      <alignment horizontal="center" vertical="center"/>
    </xf>
    <xf numFmtId="165" fontId="2" fillId="0" borderId="38" xfId="1" applyNumberFormat="1" applyFont="1" applyFill="1" applyBorder="1" applyAlignment="1">
      <alignment vertical="center"/>
    </xf>
    <xf numFmtId="165" fontId="5" fillId="6" borderId="12" xfId="1" applyNumberFormat="1" applyFont="1" applyFill="1" applyBorder="1" applyAlignment="1">
      <alignment vertical="center"/>
    </xf>
    <xf numFmtId="164" fontId="2" fillId="0" borderId="38" xfId="0" applyNumberFormat="1" applyFont="1" applyBorder="1" applyAlignment="1">
      <alignment horizontal="right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2" fillId="0" borderId="17" xfId="1" applyNumberFormat="1" applyFont="1" applyFill="1" applyBorder="1" applyAlignment="1">
      <alignment vertical="center"/>
    </xf>
    <xf numFmtId="165" fontId="2" fillId="0" borderId="18" xfId="1" applyNumberFormat="1" applyFont="1" applyFill="1" applyBorder="1" applyAlignment="1">
      <alignment vertical="center"/>
    </xf>
    <xf numFmtId="165" fontId="5" fillId="0" borderId="17" xfId="1" applyNumberFormat="1" applyFont="1" applyFill="1" applyBorder="1" applyAlignment="1">
      <alignment vertical="center"/>
    </xf>
    <xf numFmtId="41" fontId="2" fillId="0" borderId="18" xfId="1" quotePrefix="1" applyFont="1" applyFill="1" applyBorder="1" applyAlignment="1">
      <alignment vertical="center"/>
    </xf>
    <xf numFmtId="164" fontId="5" fillId="0" borderId="19" xfId="0" applyNumberFormat="1" applyFont="1" applyBorder="1" applyAlignment="1">
      <alignment horizontal="right" vertical="center"/>
    </xf>
    <xf numFmtId="41" fontId="2" fillId="0" borderId="39" xfId="2" applyFont="1" applyFill="1" applyBorder="1" applyAlignment="1">
      <alignment horizontal="center" vertical="center"/>
    </xf>
    <xf numFmtId="41" fontId="2" fillId="0" borderId="18" xfId="2" applyFont="1" applyFill="1" applyBorder="1" applyAlignment="1">
      <alignment horizontal="right" vertical="center"/>
    </xf>
    <xf numFmtId="41" fontId="2" fillId="0" borderId="16" xfId="1" applyFont="1" applyFill="1" applyBorder="1" applyAlignment="1">
      <alignment horizontal="center" vertical="center"/>
    </xf>
    <xf numFmtId="165" fontId="2" fillId="0" borderId="39" xfId="1" applyNumberFormat="1" applyFont="1" applyFill="1" applyBorder="1" applyAlignment="1">
      <alignment vertical="center"/>
    </xf>
    <xf numFmtId="165" fontId="5" fillId="6" borderId="18" xfId="1" applyNumberFormat="1" applyFont="1" applyFill="1" applyBorder="1" applyAlignment="1">
      <alignment vertical="center"/>
    </xf>
    <xf numFmtId="164" fontId="2" fillId="0" borderId="39" xfId="0" applyNumberFormat="1" applyFont="1" applyBorder="1" applyAlignment="1">
      <alignment horizontal="right" vertical="center"/>
    </xf>
    <xf numFmtId="41" fontId="5" fillId="0" borderId="17" xfId="1" quotePrefix="1" applyFont="1" applyFill="1" applyBorder="1" applyAlignment="1">
      <alignment horizontal="right" vertical="center"/>
    </xf>
    <xf numFmtId="41" fontId="5" fillId="0" borderId="19" xfId="1" applyFont="1" applyFill="1" applyBorder="1" applyAlignment="1">
      <alignment horizontal="right" vertical="center"/>
    </xf>
    <xf numFmtId="41" fontId="2" fillId="0" borderId="39" xfId="2" applyFont="1" applyFill="1" applyBorder="1" applyAlignment="1">
      <alignment horizontal="right" vertical="center"/>
    </xf>
    <xf numFmtId="41" fontId="2" fillId="0" borderId="39" xfId="1" applyFont="1" applyFill="1" applyBorder="1" applyAlignment="1">
      <alignment horizontal="right" vertical="center"/>
    </xf>
    <xf numFmtId="0" fontId="7" fillId="3" borderId="4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65" fontId="2" fillId="0" borderId="33" xfId="1" applyNumberFormat="1" applyFont="1" applyFill="1" applyBorder="1" applyAlignment="1">
      <alignment vertical="center"/>
    </xf>
    <xf numFmtId="165" fontId="2" fillId="0" borderId="34" xfId="1" applyNumberFormat="1" applyFont="1" applyFill="1" applyBorder="1" applyAlignment="1">
      <alignment vertical="center"/>
    </xf>
    <xf numFmtId="164" fontId="2" fillId="0" borderId="34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5" fontId="5" fillId="0" borderId="33" xfId="1" applyNumberFormat="1" applyFont="1" applyFill="1" applyBorder="1" applyAlignment="1">
      <alignment vertical="center"/>
    </xf>
    <xf numFmtId="41" fontId="2" fillId="0" borderId="34" xfId="1" quotePrefix="1" applyFont="1" applyFill="1" applyBorder="1" applyAlignment="1">
      <alignment horizontal="right" vertical="center"/>
    </xf>
    <xf numFmtId="164" fontId="5" fillId="0" borderId="35" xfId="0" applyNumberFormat="1" applyFont="1" applyBorder="1" applyAlignment="1">
      <alignment horizontal="right" vertical="center"/>
    </xf>
    <xf numFmtId="0" fontId="4" fillId="3" borderId="40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165" fontId="2" fillId="0" borderId="43" xfId="1" applyNumberFormat="1" applyFont="1" applyFill="1" applyBorder="1" applyAlignment="1">
      <alignment vertical="center"/>
    </xf>
    <xf numFmtId="165" fontId="5" fillId="6" borderId="34" xfId="1" applyNumberFormat="1" applyFont="1" applyFill="1" applyBorder="1" applyAlignment="1">
      <alignment vertical="center"/>
    </xf>
    <xf numFmtId="164" fontId="2" fillId="0" borderId="44" xfId="0" applyNumberFormat="1" applyFont="1" applyBorder="1" applyAlignment="1">
      <alignment horizontal="right" vertical="center"/>
    </xf>
    <xf numFmtId="41" fontId="8" fillId="7" borderId="6" xfId="1" applyFont="1" applyFill="1" applyBorder="1" applyAlignment="1">
      <alignment vertical="center"/>
    </xf>
    <xf numFmtId="164" fontId="4" fillId="5" borderId="6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8" fillId="8" borderId="5" xfId="1" applyFont="1" applyFill="1" applyBorder="1" applyAlignment="1">
      <alignment vertical="center"/>
    </xf>
    <xf numFmtId="41" fontId="4" fillId="7" borderId="6" xfId="1" applyFont="1" applyFill="1" applyBorder="1" applyAlignment="1">
      <alignment vertical="center"/>
    </xf>
    <xf numFmtId="164" fontId="8" fillId="8" borderId="7" xfId="0" quotePrefix="1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41" fontId="4" fillId="5" borderId="4" xfId="1" applyFont="1" applyFill="1" applyBorder="1" applyAlignment="1">
      <alignment vertical="center"/>
    </xf>
    <xf numFmtId="41" fontId="4" fillId="5" borderId="37" xfId="1" applyFont="1" applyFill="1" applyBorder="1" applyAlignment="1">
      <alignment vertical="center"/>
    </xf>
    <xf numFmtId="41" fontId="4" fillId="6" borderId="37" xfId="1" applyFont="1" applyFill="1" applyBorder="1" applyAlignment="1">
      <alignment vertical="center"/>
    </xf>
    <xf numFmtId="164" fontId="4" fillId="5" borderId="37" xfId="0" quotePrefix="1" applyNumberFormat="1" applyFont="1" applyFill="1" applyBorder="1" applyAlignment="1">
      <alignment horizontal="right" vertical="center"/>
    </xf>
    <xf numFmtId="164" fontId="4" fillId="5" borderId="4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Fill="1" applyBorder="1" applyAlignment="1">
      <alignment vertical="center"/>
    </xf>
    <xf numFmtId="164" fontId="4" fillId="0" borderId="1" xfId="0" quotePrefix="1" applyNumberFormat="1" applyFont="1" applyBorder="1" applyAlignment="1">
      <alignment horizontal="right" vertical="center"/>
    </xf>
    <xf numFmtId="41" fontId="4" fillId="0" borderId="1" xfId="1" applyFont="1" applyBorder="1" applyAlignment="1">
      <alignment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41" fontId="4" fillId="9" borderId="5" xfId="1" quotePrefix="1" applyFont="1" applyFill="1" applyBorder="1" applyAlignment="1">
      <alignment vertical="center"/>
    </xf>
    <xf numFmtId="41" fontId="4" fillId="9" borderId="6" xfId="1" quotePrefix="1" applyFont="1" applyFill="1" applyBorder="1" applyAlignment="1">
      <alignment vertical="center"/>
    </xf>
    <xf numFmtId="164" fontId="4" fillId="9" borderId="6" xfId="0" quotePrefix="1" applyNumberFormat="1" applyFont="1" applyFill="1" applyBorder="1" applyAlignment="1">
      <alignment horizontal="right" vertical="center"/>
    </xf>
    <xf numFmtId="164" fontId="4" fillId="9" borderId="7" xfId="0" applyNumberFormat="1" applyFont="1" applyFill="1" applyBorder="1" applyAlignment="1">
      <alignment horizontal="right" vertical="center"/>
    </xf>
    <xf numFmtId="164" fontId="4" fillId="9" borderId="7" xfId="0" quotePrefix="1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41" fontId="4" fillId="0" borderId="36" xfId="1" applyFont="1" applyFill="1" applyBorder="1" applyAlignment="1">
      <alignment vertical="center"/>
    </xf>
    <xf numFmtId="164" fontId="4" fillId="0" borderId="36" xfId="0" quotePrefix="1" applyNumberFormat="1" applyFont="1" applyBorder="1" applyAlignment="1">
      <alignment horizontal="right" vertical="center"/>
    </xf>
    <xf numFmtId="164" fontId="4" fillId="0" borderId="3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quotePrefix="1" applyNumberFormat="1" applyFont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41" fontId="4" fillId="10" borderId="5" xfId="1" applyFont="1" applyFill="1" applyBorder="1" applyAlignment="1">
      <alignment vertical="center"/>
    </xf>
    <xf numFmtId="41" fontId="4" fillId="10" borderId="6" xfId="1" applyFont="1" applyFill="1" applyBorder="1" applyAlignment="1">
      <alignment vertical="center"/>
    </xf>
    <xf numFmtId="164" fontId="4" fillId="10" borderId="6" xfId="0" applyNumberFormat="1" applyFont="1" applyFill="1" applyBorder="1" applyAlignment="1">
      <alignment horizontal="right" vertical="center"/>
    </xf>
    <xf numFmtId="164" fontId="4" fillId="10" borderId="7" xfId="0" applyNumberFormat="1" applyFont="1" applyFill="1" applyBorder="1" applyAlignment="1">
      <alignment horizontal="right" vertical="center"/>
    </xf>
    <xf numFmtId="41" fontId="8" fillId="11" borderId="5" xfId="1" applyFont="1" applyFill="1" applyBorder="1" applyAlignment="1">
      <alignment vertical="center"/>
    </xf>
    <xf numFmtId="41" fontId="8" fillId="11" borderId="6" xfId="1" applyFont="1" applyFill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41" fontId="4" fillId="0" borderId="0" xfId="0" applyNumberFormat="1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164" fontId="4" fillId="0" borderId="0" xfId="0" applyNumberFormat="1" applyFont="1" applyAlignment="1">
      <alignment vertical="center"/>
    </xf>
  </cellXfs>
  <cellStyles count="3">
    <cellStyle name="Normal" xfId="0" builtinId="0"/>
    <cellStyle name="쉼표 [0] 2" xfId="1" xr:uid="{F2155B38-CA0B-44B3-A21F-AC794D912554}"/>
    <cellStyle name="쉼표 [0] 2 2 2 4" xfId="2" xr:uid="{2EC57A7F-5612-4FD7-BD0D-65DEB642E6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2021&#45380;%20&#54032;&#47588;&#49892;&#51201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D5">
            <v>1074</v>
          </cell>
          <cell r="M5">
            <v>16107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D10">
            <v>256</v>
          </cell>
          <cell r="M10">
            <v>2558</v>
          </cell>
        </row>
        <row r="11">
          <cell r="M11">
            <v>1</v>
          </cell>
        </row>
        <row r="12">
          <cell r="M12">
            <v>0</v>
          </cell>
        </row>
        <row r="13">
          <cell r="D13">
            <v>10</v>
          </cell>
          <cell r="M13">
            <v>82</v>
          </cell>
        </row>
        <row r="14">
          <cell r="M14">
            <v>0</v>
          </cell>
        </row>
        <row r="15">
          <cell r="D15">
            <v>0</v>
          </cell>
          <cell r="M15">
            <v>1016</v>
          </cell>
        </row>
        <row r="16">
          <cell r="D16">
            <v>1340</v>
          </cell>
          <cell r="M16">
            <v>19764</v>
          </cell>
        </row>
        <row r="17">
          <cell r="M17">
            <v>0</v>
          </cell>
        </row>
        <row r="18">
          <cell r="M18">
            <v>0</v>
          </cell>
        </row>
        <row r="19">
          <cell r="D19">
            <v>0</v>
          </cell>
          <cell r="M19">
            <v>2138</v>
          </cell>
        </row>
        <row r="20">
          <cell r="D20">
            <v>697</v>
          </cell>
          <cell r="M20">
            <v>16992</v>
          </cell>
        </row>
        <row r="21">
          <cell r="D21">
            <v>0</v>
          </cell>
          <cell r="M21">
            <v>551</v>
          </cell>
        </row>
        <row r="22">
          <cell r="D22">
            <v>310</v>
          </cell>
          <cell r="M22">
            <v>2858</v>
          </cell>
        </row>
        <row r="23">
          <cell r="D23">
            <v>1007</v>
          </cell>
          <cell r="M23">
            <v>22539</v>
          </cell>
        </row>
        <row r="24">
          <cell r="D24">
            <v>146</v>
          </cell>
          <cell r="M24">
            <v>3371</v>
          </cell>
        </row>
        <row r="25">
          <cell r="D25">
            <v>0</v>
          </cell>
          <cell r="M25">
            <v>1989</v>
          </cell>
        </row>
        <row r="26">
          <cell r="D26">
            <v>0</v>
          </cell>
          <cell r="M26">
            <v>1487</v>
          </cell>
        </row>
        <row r="27">
          <cell r="D27">
            <v>146</v>
          </cell>
          <cell r="M27">
            <v>6847</v>
          </cell>
        </row>
        <row r="28">
          <cell r="D28">
            <v>2493</v>
          </cell>
          <cell r="M28">
            <v>49156</v>
          </cell>
        </row>
        <row r="32">
          <cell r="D32">
            <v>0</v>
          </cell>
          <cell r="M32">
            <v>16228</v>
          </cell>
          <cell r="V32">
            <v>0</v>
          </cell>
        </row>
        <row r="33">
          <cell r="M33">
            <v>0</v>
          </cell>
          <cell r="V33">
            <v>0</v>
          </cell>
        </row>
        <row r="34">
          <cell r="M34">
            <v>0</v>
          </cell>
          <cell r="V34">
            <v>0</v>
          </cell>
        </row>
        <row r="35">
          <cell r="D35">
            <v>4124</v>
          </cell>
          <cell r="M35">
            <v>142103</v>
          </cell>
          <cell r="V35">
            <v>0</v>
          </cell>
        </row>
        <row r="36">
          <cell r="D36">
            <v>258</v>
          </cell>
          <cell r="M36">
            <v>3752</v>
          </cell>
          <cell r="V36">
            <v>0</v>
          </cell>
        </row>
        <row r="37">
          <cell r="D37">
            <v>4382</v>
          </cell>
          <cell r="M37">
            <v>162083</v>
          </cell>
        </row>
        <row r="42">
          <cell r="D42">
            <v>29336</v>
          </cell>
          <cell r="M42">
            <v>250910</v>
          </cell>
          <cell r="N42">
            <v>307521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CDF39-6923-4CAB-97A8-B2BF9428459B}">
  <sheetPr>
    <pageSetUpPr fitToPage="1"/>
  </sheetPr>
  <dimension ref="A1:Z47"/>
  <sheetViews>
    <sheetView showGridLines="0" tabSelected="1" zoomScale="55" zoomScaleNormal="55" workbookViewId="0">
      <selection activeCell="Q4" sqref="Q4"/>
    </sheetView>
  </sheetViews>
  <sheetFormatPr defaultColWidth="8" defaultRowHeight="15.75" customHeight="1"/>
  <cols>
    <col min="1" max="1" width="3.1640625" style="1" customWidth="1"/>
    <col min="2" max="2" width="8.08203125" style="1" customWidth="1"/>
    <col min="3" max="3" width="15.4140625" style="1" customWidth="1"/>
    <col min="4" max="5" width="10.4140625" style="1" customWidth="1"/>
    <col min="6" max="6" width="10.4140625" style="1" bestFit="1" customWidth="1"/>
    <col min="7" max="8" width="11.33203125" style="1" customWidth="1"/>
    <col min="9" max="9" width="5.08203125" style="1" customWidth="1"/>
    <col min="10" max="10" width="3.58203125" style="1" customWidth="1"/>
    <col min="11" max="12" width="8.9140625" style="1" customWidth="1"/>
    <col min="13" max="14" width="10.4140625" style="1" customWidth="1"/>
    <col min="15" max="15" width="11.33203125" style="1" customWidth="1"/>
    <col min="16" max="230" width="8.9140625" style="1" customWidth="1"/>
    <col min="231" max="231" width="3.1640625" style="1" customWidth="1"/>
    <col min="232" max="232" width="8.08203125" style="1" customWidth="1"/>
    <col min="233" max="233" width="15.4140625" style="1" customWidth="1"/>
    <col min="234" max="235" width="10.4140625" style="1" customWidth="1"/>
    <col min="236" max="236" width="10.4140625" style="1" bestFit="1" customWidth="1"/>
    <col min="237" max="238" width="11.33203125" style="1" customWidth="1"/>
    <col min="239" max="239" width="5.08203125" style="1" customWidth="1"/>
    <col min="240" max="256" width="8" style="1"/>
    <col min="257" max="257" width="3.1640625" style="1" customWidth="1"/>
    <col min="258" max="258" width="8.08203125" style="1" customWidth="1"/>
    <col min="259" max="259" width="15.4140625" style="1" customWidth="1"/>
    <col min="260" max="261" width="10.4140625" style="1" customWidth="1"/>
    <col min="262" max="262" width="10.4140625" style="1" bestFit="1" customWidth="1"/>
    <col min="263" max="264" width="11.33203125" style="1" customWidth="1"/>
    <col min="265" max="265" width="5.08203125" style="1" customWidth="1"/>
    <col min="266" max="266" width="3.58203125" style="1" customWidth="1"/>
    <col min="267" max="268" width="8.9140625" style="1" customWidth="1"/>
    <col min="269" max="270" width="10.4140625" style="1" customWidth="1"/>
    <col min="271" max="271" width="11.33203125" style="1" customWidth="1"/>
    <col min="272" max="486" width="8.9140625" style="1" customWidth="1"/>
    <col min="487" max="487" width="3.1640625" style="1" customWidth="1"/>
    <col min="488" max="488" width="8.08203125" style="1" customWidth="1"/>
    <col min="489" max="489" width="15.4140625" style="1" customWidth="1"/>
    <col min="490" max="491" width="10.4140625" style="1" customWidth="1"/>
    <col min="492" max="492" width="10.4140625" style="1" bestFit="1" customWidth="1"/>
    <col min="493" max="494" width="11.33203125" style="1" customWidth="1"/>
    <col min="495" max="495" width="5.08203125" style="1" customWidth="1"/>
    <col min="496" max="512" width="8" style="1"/>
    <col min="513" max="513" width="3.1640625" style="1" customWidth="1"/>
    <col min="514" max="514" width="8.08203125" style="1" customWidth="1"/>
    <col min="515" max="515" width="15.4140625" style="1" customWidth="1"/>
    <col min="516" max="517" width="10.4140625" style="1" customWidth="1"/>
    <col min="518" max="518" width="10.4140625" style="1" bestFit="1" customWidth="1"/>
    <col min="519" max="520" width="11.33203125" style="1" customWidth="1"/>
    <col min="521" max="521" width="5.08203125" style="1" customWidth="1"/>
    <col min="522" max="522" width="3.58203125" style="1" customWidth="1"/>
    <col min="523" max="524" width="8.9140625" style="1" customWidth="1"/>
    <col min="525" max="526" width="10.4140625" style="1" customWidth="1"/>
    <col min="527" max="527" width="11.33203125" style="1" customWidth="1"/>
    <col min="528" max="742" width="8.9140625" style="1" customWidth="1"/>
    <col min="743" max="743" width="3.1640625" style="1" customWidth="1"/>
    <col min="744" max="744" width="8.08203125" style="1" customWidth="1"/>
    <col min="745" max="745" width="15.4140625" style="1" customWidth="1"/>
    <col min="746" max="747" width="10.4140625" style="1" customWidth="1"/>
    <col min="748" max="748" width="10.4140625" style="1" bestFit="1" customWidth="1"/>
    <col min="749" max="750" width="11.33203125" style="1" customWidth="1"/>
    <col min="751" max="751" width="5.08203125" style="1" customWidth="1"/>
    <col min="752" max="768" width="8" style="1"/>
    <col min="769" max="769" width="3.1640625" style="1" customWidth="1"/>
    <col min="770" max="770" width="8.08203125" style="1" customWidth="1"/>
    <col min="771" max="771" width="15.4140625" style="1" customWidth="1"/>
    <col min="772" max="773" width="10.4140625" style="1" customWidth="1"/>
    <col min="774" max="774" width="10.4140625" style="1" bestFit="1" customWidth="1"/>
    <col min="775" max="776" width="11.33203125" style="1" customWidth="1"/>
    <col min="777" max="777" width="5.08203125" style="1" customWidth="1"/>
    <col min="778" max="778" width="3.58203125" style="1" customWidth="1"/>
    <col min="779" max="780" width="8.9140625" style="1" customWidth="1"/>
    <col min="781" max="782" width="10.4140625" style="1" customWidth="1"/>
    <col min="783" max="783" width="11.33203125" style="1" customWidth="1"/>
    <col min="784" max="998" width="8.9140625" style="1" customWidth="1"/>
    <col min="999" max="999" width="3.1640625" style="1" customWidth="1"/>
    <col min="1000" max="1000" width="8.08203125" style="1" customWidth="1"/>
    <col min="1001" max="1001" width="15.4140625" style="1" customWidth="1"/>
    <col min="1002" max="1003" width="10.4140625" style="1" customWidth="1"/>
    <col min="1004" max="1004" width="10.4140625" style="1" bestFit="1" customWidth="1"/>
    <col min="1005" max="1006" width="11.33203125" style="1" customWidth="1"/>
    <col min="1007" max="1007" width="5.08203125" style="1" customWidth="1"/>
    <col min="1008" max="1024" width="8" style="1"/>
    <col min="1025" max="1025" width="3.1640625" style="1" customWidth="1"/>
    <col min="1026" max="1026" width="8.08203125" style="1" customWidth="1"/>
    <col min="1027" max="1027" width="15.4140625" style="1" customWidth="1"/>
    <col min="1028" max="1029" width="10.4140625" style="1" customWidth="1"/>
    <col min="1030" max="1030" width="10.4140625" style="1" bestFit="1" customWidth="1"/>
    <col min="1031" max="1032" width="11.33203125" style="1" customWidth="1"/>
    <col min="1033" max="1033" width="5.08203125" style="1" customWidth="1"/>
    <col min="1034" max="1034" width="3.58203125" style="1" customWidth="1"/>
    <col min="1035" max="1036" width="8.9140625" style="1" customWidth="1"/>
    <col min="1037" max="1038" width="10.4140625" style="1" customWidth="1"/>
    <col min="1039" max="1039" width="11.33203125" style="1" customWidth="1"/>
    <col min="1040" max="1254" width="8.9140625" style="1" customWidth="1"/>
    <col min="1255" max="1255" width="3.1640625" style="1" customWidth="1"/>
    <col min="1256" max="1256" width="8.08203125" style="1" customWidth="1"/>
    <col min="1257" max="1257" width="15.4140625" style="1" customWidth="1"/>
    <col min="1258" max="1259" width="10.4140625" style="1" customWidth="1"/>
    <col min="1260" max="1260" width="10.4140625" style="1" bestFit="1" customWidth="1"/>
    <col min="1261" max="1262" width="11.33203125" style="1" customWidth="1"/>
    <col min="1263" max="1263" width="5.08203125" style="1" customWidth="1"/>
    <col min="1264" max="1280" width="8" style="1"/>
    <col min="1281" max="1281" width="3.1640625" style="1" customWidth="1"/>
    <col min="1282" max="1282" width="8.08203125" style="1" customWidth="1"/>
    <col min="1283" max="1283" width="15.4140625" style="1" customWidth="1"/>
    <col min="1284" max="1285" width="10.4140625" style="1" customWidth="1"/>
    <col min="1286" max="1286" width="10.4140625" style="1" bestFit="1" customWidth="1"/>
    <col min="1287" max="1288" width="11.33203125" style="1" customWidth="1"/>
    <col min="1289" max="1289" width="5.08203125" style="1" customWidth="1"/>
    <col min="1290" max="1290" width="3.58203125" style="1" customWidth="1"/>
    <col min="1291" max="1292" width="8.9140625" style="1" customWidth="1"/>
    <col min="1293" max="1294" width="10.4140625" style="1" customWidth="1"/>
    <col min="1295" max="1295" width="11.33203125" style="1" customWidth="1"/>
    <col min="1296" max="1510" width="8.9140625" style="1" customWidth="1"/>
    <col min="1511" max="1511" width="3.1640625" style="1" customWidth="1"/>
    <col min="1512" max="1512" width="8.08203125" style="1" customWidth="1"/>
    <col min="1513" max="1513" width="15.4140625" style="1" customWidth="1"/>
    <col min="1514" max="1515" width="10.4140625" style="1" customWidth="1"/>
    <col min="1516" max="1516" width="10.4140625" style="1" bestFit="1" customWidth="1"/>
    <col min="1517" max="1518" width="11.33203125" style="1" customWidth="1"/>
    <col min="1519" max="1519" width="5.08203125" style="1" customWidth="1"/>
    <col min="1520" max="1536" width="8" style="1"/>
    <col min="1537" max="1537" width="3.1640625" style="1" customWidth="1"/>
    <col min="1538" max="1538" width="8.08203125" style="1" customWidth="1"/>
    <col min="1539" max="1539" width="15.4140625" style="1" customWidth="1"/>
    <col min="1540" max="1541" width="10.4140625" style="1" customWidth="1"/>
    <col min="1542" max="1542" width="10.4140625" style="1" bestFit="1" customWidth="1"/>
    <col min="1543" max="1544" width="11.33203125" style="1" customWidth="1"/>
    <col min="1545" max="1545" width="5.08203125" style="1" customWidth="1"/>
    <col min="1546" max="1546" width="3.58203125" style="1" customWidth="1"/>
    <col min="1547" max="1548" width="8.9140625" style="1" customWidth="1"/>
    <col min="1549" max="1550" width="10.4140625" style="1" customWidth="1"/>
    <col min="1551" max="1551" width="11.33203125" style="1" customWidth="1"/>
    <col min="1552" max="1766" width="8.9140625" style="1" customWidth="1"/>
    <col min="1767" max="1767" width="3.1640625" style="1" customWidth="1"/>
    <col min="1768" max="1768" width="8.08203125" style="1" customWidth="1"/>
    <col min="1769" max="1769" width="15.4140625" style="1" customWidth="1"/>
    <col min="1770" max="1771" width="10.4140625" style="1" customWidth="1"/>
    <col min="1772" max="1772" width="10.4140625" style="1" bestFit="1" customWidth="1"/>
    <col min="1773" max="1774" width="11.33203125" style="1" customWidth="1"/>
    <col min="1775" max="1775" width="5.08203125" style="1" customWidth="1"/>
    <col min="1776" max="1792" width="8" style="1"/>
    <col min="1793" max="1793" width="3.1640625" style="1" customWidth="1"/>
    <col min="1794" max="1794" width="8.08203125" style="1" customWidth="1"/>
    <col min="1795" max="1795" width="15.4140625" style="1" customWidth="1"/>
    <col min="1796" max="1797" width="10.4140625" style="1" customWidth="1"/>
    <col min="1798" max="1798" width="10.4140625" style="1" bestFit="1" customWidth="1"/>
    <col min="1799" max="1800" width="11.33203125" style="1" customWidth="1"/>
    <col min="1801" max="1801" width="5.08203125" style="1" customWidth="1"/>
    <col min="1802" max="1802" width="3.58203125" style="1" customWidth="1"/>
    <col min="1803" max="1804" width="8.9140625" style="1" customWidth="1"/>
    <col min="1805" max="1806" width="10.4140625" style="1" customWidth="1"/>
    <col min="1807" max="1807" width="11.33203125" style="1" customWidth="1"/>
    <col min="1808" max="2022" width="8.9140625" style="1" customWidth="1"/>
    <col min="2023" max="2023" width="3.1640625" style="1" customWidth="1"/>
    <col min="2024" max="2024" width="8.08203125" style="1" customWidth="1"/>
    <col min="2025" max="2025" width="15.4140625" style="1" customWidth="1"/>
    <col min="2026" max="2027" width="10.4140625" style="1" customWidth="1"/>
    <col min="2028" max="2028" width="10.4140625" style="1" bestFit="1" customWidth="1"/>
    <col min="2029" max="2030" width="11.33203125" style="1" customWidth="1"/>
    <col min="2031" max="2031" width="5.08203125" style="1" customWidth="1"/>
    <col min="2032" max="2048" width="8" style="1"/>
    <col min="2049" max="2049" width="3.1640625" style="1" customWidth="1"/>
    <col min="2050" max="2050" width="8.08203125" style="1" customWidth="1"/>
    <col min="2051" max="2051" width="15.4140625" style="1" customWidth="1"/>
    <col min="2052" max="2053" width="10.4140625" style="1" customWidth="1"/>
    <col min="2054" max="2054" width="10.4140625" style="1" bestFit="1" customWidth="1"/>
    <col min="2055" max="2056" width="11.33203125" style="1" customWidth="1"/>
    <col min="2057" max="2057" width="5.08203125" style="1" customWidth="1"/>
    <col min="2058" max="2058" width="3.58203125" style="1" customWidth="1"/>
    <col min="2059" max="2060" width="8.9140625" style="1" customWidth="1"/>
    <col min="2061" max="2062" width="10.4140625" style="1" customWidth="1"/>
    <col min="2063" max="2063" width="11.33203125" style="1" customWidth="1"/>
    <col min="2064" max="2278" width="8.9140625" style="1" customWidth="1"/>
    <col min="2279" max="2279" width="3.1640625" style="1" customWidth="1"/>
    <col min="2280" max="2280" width="8.08203125" style="1" customWidth="1"/>
    <col min="2281" max="2281" width="15.4140625" style="1" customWidth="1"/>
    <col min="2282" max="2283" width="10.4140625" style="1" customWidth="1"/>
    <col min="2284" max="2284" width="10.4140625" style="1" bestFit="1" customWidth="1"/>
    <col min="2285" max="2286" width="11.33203125" style="1" customWidth="1"/>
    <col min="2287" max="2287" width="5.08203125" style="1" customWidth="1"/>
    <col min="2288" max="2304" width="8" style="1"/>
    <col min="2305" max="2305" width="3.1640625" style="1" customWidth="1"/>
    <col min="2306" max="2306" width="8.08203125" style="1" customWidth="1"/>
    <col min="2307" max="2307" width="15.4140625" style="1" customWidth="1"/>
    <col min="2308" max="2309" width="10.4140625" style="1" customWidth="1"/>
    <col min="2310" max="2310" width="10.4140625" style="1" bestFit="1" customWidth="1"/>
    <col min="2311" max="2312" width="11.33203125" style="1" customWidth="1"/>
    <col min="2313" max="2313" width="5.08203125" style="1" customWidth="1"/>
    <col min="2314" max="2314" width="3.58203125" style="1" customWidth="1"/>
    <col min="2315" max="2316" width="8.9140625" style="1" customWidth="1"/>
    <col min="2317" max="2318" width="10.4140625" style="1" customWidth="1"/>
    <col min="2319" max="2319" width="11.33203125" style="1" customWidth="1"/>
    <col min="2320" max="2534" width="8.9140625" style="1" customWidth="1"/>
    <col min="2535" max="2535" width="3.1640625" style="1" customWidth="1"/>
    <col min="2536" max="2536" width="8.08203125" style="1" customWidth="1"/>
    <col min="2537" max="2537" width="15.4140625" style="1" customWidth="1"/>
    <col min="2538" max="2539" width="10.4140625" style="1" customWidth="1"/>
    <col min="2540" max="2540" width="10.4140625" style="1" bestFit="1" customWidth="1"/>
    <col min="2541" max="2542" width="11.33203125" style="1" customWidth="1"/>
    <col min="2543" max="2543" width="5.08203125" style="1" customWidth="1"/>
    <col min="2544" max="2560" width="8" style="1"/>
    <col min="2561" max="2561" width="3.1640625" style="1" customWidth="1"/>
    <col min="2562" max="2562" width="8.08203125" style="1" customWidth="1"/>
    <col min="2563" max="2563" width="15.4140625" style="1" customWidth="1"/>
    <col min="2564" max="2565" width="10.4140625" style="1" customWidth="1"/>
    <col min="2566" max="2566" width="10.4140625" style="1" bestFit="1" customWidth="1"/>
    <col min="2567" max="2568" width="11.33203125" style="1" customWidth="1"/>
    <col min="2569" max="2569" width="5.08203125" style="1" customWidth="1"/>
    <col min="2570" max="2570" width="3.58203125" style="1" customWidth="1"/>
    <col min="2571" max="2572" width="8.9140625" style="1" customWidth="1"/>
    <col min="2573" max="2574" width="10.4140625" style="1" customWidth="1"/>
    <col min="2575" max="2575" width="11.33203125" style="1" customWidth="1"/>
    <col min="2576" max="2790" width="8.9140625" style="1" customWidth="1"/>
    <col min="2791" max="2791" width="3.1640625" style="1" customWidth="1"/>
    <col min="2792" max="2792" width="8.08203125" style="1" customWidth="1"/>
    <col min="2793" max="2793" width="15.4140625" style="1" customWidth="1"/>
    <col min="2794" max="2795" width="10.4140625" style="1" customWidth="1"/>
    <col min="2796" max="2796" width="10.4140625" style="1" bestFit="1" customWidth="1"/>
    <col min="2797" max="2798" width="11.33203125" style="1" customWidth="1"/>
    <col min="2799" max="2799" width="5.08203125" style="1" customWidth="1"/>
    <col min="2800" max="2816" width="8" style="1"/>
    <col min="2817" max="2817" width="3.1640625" style="1" customWidth="1"/>
    <col min="2818" max="2818" width="8.08203125" style="1" customWidth="1"/>
    <col min="2819" max="2819" width="15.4140625" style="1" customWidth="1"/>
    <col min="2820" max="2821" width="10.4140625" style="1" customWidth="1"/>
    <col min="2822" max="2822" width="10.4140625" style="1" bestFit="1" customWidth="1"/>
    <col min="2823" max="2824" width="11.33203125" style="1" customWidth="1"/>
    <col min="2825" max="2825" width="5.08203125" style="1" customWidth="1"/>
    <col min="2826" max="2826" width="3.58203125" style="1" customWidth="1"/>
    <col min="2827" max="2828" width="8.9140625" style="1" customWidth="1"/>
    <col min="2829" max="2830" width="10.4140625" style="1" customWidth="1"/>
    <col min="2831" max="2831" width="11.33203125" style="1" customWidth="1"/>
    <col min="2832" max="3046" width="8.9140625" style="1" customWidth="1"/>
    <col min="3047" max="3047" width="3.1640625" style="1" customWidth="1"/>
    <col min="3048" max="3048" width="8.08203125" style="1" customWidth="1"/>
    <col min="3049" max="3049" width="15.4140625" style="1" customWidth="1"/>
    <col min="3050" max="3051" width="10.4140625" style="1" customWidth="1"/>
    <col min="3052" max="3052" width="10.4140625" style="1" bestFit="1" customWidth="1"/>
    <col min="3053" max="3054" width="11.33203125" style="1" customWidth="1"/>
    <col min="3055" max="3055" width="5.08203125" style="1" customWidth="1"/>
    <col min="3056" max="3072" width="8" style="1"/>
    <col min="3073" max="3073" width="3.1640625" style="1" customWidth="1"/>
    <col min="3074" max="3074" width="8.08203125" style="1" customWidth="1"/>
    <col min="3075" max="3075" width="15.4140625" style="1" customWidth="1"/>
    <col min="3076" max="3077" width="10.4140625" style="1" customWidth="1"/>
    <col min="3078" max="3078" width="10.4140625" style="1" bestFit="1" customWidth="1"/>
    <col min="3079" max="3080" width="11.33203125" style="1" customWidth="1"/>
    <col min="3081" max="3081" width="5.08203125" style="1" customWidth="1"/>
    <col min="3082" max="3082" width="3.58203125" style="1" customWidth="1"/>
    <col min="3083" max="3084" width="8.9140625" style="1" customWidth="1"/>
    <col min="3085" max="3086" width="10.4140625" style="1" customWidth="1"/>
    <col min="3087" max="3087" width="11.33203125" style="1" customWidth="1"/>
    <col min="3088" max="3302" width="8.9140625" style="1" customWidth="1"/>
    <col min="3303" max="3303" width="3.1640625" style="1" customWidth="1"/>
    <col min="3304" max="3304" width="8.08203125" style="1" customWidth="1"/>
    <col min="3305" max="3305" width="15.4140625" style="1" customWidth="1"/>
    <col min="3306" max="3307" width="10.4140625" style="1" customWidth="1"/>
    <col min="3308" max="3308" width="10.4140625" style="1" bestFit="1" customWidth="1"/>
    <col min="3309" max="3310" width="11.33203125" style="1" customWidth="1"/>
    <col min="3311" max="3311" width="5.08203125" style="1" customWidth="1"/>
    <col min="3312" max="3328" width="8" style="1"/>
    <col min="3329" max="3329" width="3.1640625" style="1" customWidth="1"/>
    <col min="3330" max="3330" width="8.08203125" style="1" customWidth="1"/>
    <col min="3331" max="3331" width="15.4140625" style="1" customWidth="1"/>
    <col min="3332" max="3333" width="10.4140625" style="1" customWidth="1"/>
    <col min="3334" max="3334" width="10.4140625" style="1" bestFit="1" customWidth="1"/>
    <col min="3335" max="3336" width="11.33203125" style="1" customWidth="1"/>
    <col min="3337" max="3337" width="5.08203125" style="1" customWidth="1"/>
    <col min="3338" max="3338" width="3.58203125" style="1" customWidth="1"/>
    <col min="3339" max="3340" width="8.9140625" style="1" customWidth="1"/>
    <col min="3341" max="3342" width="10.4140625" style="1" customWidth="1"/>
    <col min="3343" max="3343" width="11.33203125" style="1" customWidth="1"/>
    <col min="3344" max="3558" width="8.9140625" style="1" customWidth="1"/>
    <col min="3559" max="3559" width="3.1640625" style="1" customWidth="1"/>
    <col min="3560" max="3560" width="8.08203125" style="1" customWidth="1"/>
    <col min="3561" max="3561" width="15.4140625" style="1" customWidth="1"/>
    <col min="3562" max="3563" width="10.4140625" style="1" customWidth="1"/>
    <col min="3564" max="3564" width="10.4140625" style="1" bestFit="1" customWidth="1"/>
    <col min="3565" max="3566" width="11.33203125" style="1" customWidth="1"/>
    <col min="3567" max="3567" width="5.08203125" style="1" customWidth="1"/>
    <col min="3568" max="3584" width="8" style="1"/>
    <col min="3585" max="3585" width="3.1640625" style="1" customWidth="1"/>
    <col min="3586" max="3586" width="8.08203125" style="1" customWidth="1"/>
    <col min="3587" max="3587" width="15.4140625" style="1" customWidth="1"/>
    <col min="3588" max="3589" width="10.4140625" style="1" customWidth="1"/>
    <col min="3590" max="3590" width="10.4140625" style="1" bestFit="1" customWidth="1"/>
    <col min="3591" max="3592" width="11.33203125" style="1" customWidth="1"/>
    <col min="3593" max="3593" width="5.08203125" style="1" customWidth="1"/>
    <col min="3594" max="3594" width="3.58203125" style="1" customWidth="1"/>
    <col min="3595" max="3596" width="8.9140625" style="1" customWidth="1"/>
    <col min="3597" max="3598" width="10.4140625" style="1" customWidth="1"/>
    <col min="3599" max="3599" width="11.33203125" style="1" customWidth="1"/>
    <col min="3600" max="3814" width="8.9140625" style="1" customWidth="1"/>
    <col min="3815" max="3815" width="3.1640625" style="1" customWidth="1"/>
    <col min="3816" max="3816" width="8.08203125" style="1" customWidth="1"/>
    <col min="3817" max="3817" width="15.4140625" style="1" customWidth="1"/>
    <col min="3818" max="3819" width="10.4140625" style="1" customWidth="1"/>
    <col min="3820" max="3820" width="10.4140625" style="1" bestFit="1" customWidth="1"/>
    <col min="3821" max="3822" width="11.33203125" style="1" customWidth="1"/>
    <col min="3823" max="3823" width="5.08203125" style="1" customWidth="1"/>
    <col min="3824" max="3840" width="8" style="1"/>
    <col min="3841" max="3841" width="3.1640625" style="1" customWidth="1"/>
    <col min="3842" max="3842" width="8.08203125" style="1" customWidth="1"/>
    <col min="3843" max="3843" width="15.4140625" style="1" customWidth="1"/>
    <col min="3844" max="3845" width="10.4140625" style="1" customWidth="1"/>
    <col min="3846" max="3846" width="10.4140625" style="1" bestFit="1" customWidth="1"/>
    <col min="3847" max="3848" width="11.33203125" style="1" customWidth="1"/>
    <col min="3849" max="3849" width="5.08203125" style="1" customWidth="1"/>
    <col min="3850" max="3850" width="3.58203125" style="1" customWidth="1"/>
    <col min="3851" max="3852" width="8.9140625" style="1" customWidth="1"/>
    <col min="3853" max="3854" width="10.4140625" style="1" customWidth="1"/>
    <col min="3855" max="3855" width="11.33203125" style="1" customWidth="1"/>
    <col min="3856" max="4070" width="8.9140625" style="1" customWidth="1"/>
    <col min="4071" max="4071" width="3.1640625" style="1" customWidth="1"/>
    <col min="4072" max="4072" width="8.08203125" style="1" customWidth="1"/>
    <col min="4073" max="4073" width="15.4140625" style="1" customWidth="1"/>
    <col min="4074" max="4075" width="10.4140625" style="1" customWidth="1"/>
    <col min="4076" max="4076" width="10.4140625" style="1" bestFit="1" customWidth="1"/>
    <col min="4077" max="4078" width="11.33203125" style="1" customWidth="1"/>
    <col min="4079" max="4079" width="5.08203125" style="1" customWidth="1"/>
    <col min="4080" max="4096" width="8" style="1"/>
    <col min="4097" max="4097" width="3.1640625" style="1" customWidth="1"/>
    <col min="4098" max="4098" width="8.08203125" style="1" customWidth="1"/>
    <col min="4099" max="4099" width="15.4140625" style="1" customWidth="1"/>
    <col min="4100" max="4101" width="10.4140625" style="1" customWidth="1"/>
    <col min="4102" max="4102" width="10.4140625" style="1" bestFit="1" customWidth="1"/>
    <col min="4103" max="4104" width="11.33203125" style="1" customWidth="1"/>
    <col min="4105" max="4105" width="5.08203125" style="1" customWidth="1"/>
    <col min="4106" max="4106" width="3.58203125" style="1" customWidth="1"/>
    <col min="4107" max="4108" width="8.9140625" style="1" customWidth="1"/>
    <col min="4109" max="4110" width="10.4140625" style="1" customWidth="1"/>
    <col min="4111" max="4111" width="11.33203125" style="1" customWidth="1"/>
    <col min="4112" max="4326" width="8.9140625" style="1" customWidth="1"/>
    <col min="4327" max="4327" width="3.1640625" style="1" customWidth="1"/>
    <col min="4328" max="4328" width="8.08203125" style="1" customWidth="1"/>
    <col min="4329" max="4329" width="15.4140625" style="1" customWidth="1"/>
    <col min="4330" max="4331" width="10.4140625" style="1" customWidth="1"/>
    <col min="4332" max="4332" width="10.4140625" style="1" bestFit="1" customWidth="1"/>
    <col min="4333" max="4334" width="11.33203125" style="1" customWidth="1"/>
    <col min="4335" max="4335" width="5.08203125" style="1" customWidth="1"/>
    <col min="4336" max="4352" width="8" style="1"/>
    <col min="4353" max="4353" width="3.1640625" style="1" customWidth="1"/>
    <col min="4354" max="4354" width="8.08203125" style="1" customWidth="1"/>
    <col min="4355" max="4355" width="15.4140625" style="1" customWidth="1"/>
    <col min="4356" max="4357" width="10.4140625" style="1" customWidth="1"/>
    <col min="4358" max="4358" width="10.4140625" style="1" bestFit="1" customWidth="1"/>
    <col min="4359" max="4360" width="11.33203125" style="1" customWidth="1"/>
    <col min="4361" max="4361" width="5.08203125" style="1" customWidth="1"/>
    <col min="4362" max="4362" width="3.58203125" style="1" customWidth="1"/>
    <col min="4363" max="4364" width="8.9140625" style="1" customWidth="1"/>
    <col min="4365" max="4366" width="10.4140625" style="1" customWidth="1"/>
    <col min="4367" max="4367" width="11.33203125" style="1" customWidth="1"/>
    <col min="4368" max="4582" width="8.9140625" style="1" customWidth="1"/>
    <col min="4583" max="4583" width="3.1640625" style="1" customWidth="1"/>
    <col min="4584" max="4584" width="8.08203125" style="1" customWidth="1"/>
    <col min="4585" max="4585" width="15.4140625" style="1" customWidth="1"/>
    <col min="4586" max="4587" width="10.4140625" style="1" customWidth="1"/>
    <col min="4588" max="4588" width="10.4140625" style="1" bestFit="1" customWidth="1"/>
    <col min="4589" max="4590" width="11.33203125" style="1" customWidth="1"/>
    <col min="4591" max="4591" width="5.08203125" style="1" customWidth="1"/>
    <col min="4592" max="4608" width="8" style="1"/>
    <col min="4609" max="4609" width="3.1640625" style="1" customWidth="1"/>
    <col min="4610" max="4610" width="8.08203125" style="1" customWidth="1"/>
    <col min="4611" max="4611" width="15.4140625" style="1" customWidth="1"/>
    <col min="4612" max="4613" width="10.4140625" style="1" customWidth="1"/>
    <col min="4614" max="4614" width="10.4140625" style="1" bestFit="1" customWidth="1"/>
    <col min="4615" max="4616" width="11.33203125" style="1" customWidth="1"/>
    <col min="4617" max="4617" width="5.08203125" style="1" customWidth="1"/>
    <col min="4618" max="4618" width="3.58203125" style="1" customWidth="1"/>
    <col min="4619" max="4620" width="8.9140625" style="1" customWidth="1"/>
    <col min="4621" max="4622" width="10.4140625" style="1" customWidth="1"/>
    <col min="4623" max="4623" width="11.33203125" style="1" customWidth="1"/>
    <col min="4624" max="4838" width="8.9140625" style="1" customWidth="1"/>
    <col min="4839" max="4839" width="3.1640625" style="1" customWidth="1"/>
    <col min="4840" max="4840" width="8.08203125" style="1" customWidth="1"/>
    <col min="4841" max="4841" width="15.4140625" style="1" customWidth="1"/>
    <col min="4842" max="4843" width="10.4140625" style="1" customWidth="1"/>
    <col min="4844" max="4844" width="10.4140625" style="1" bestFit="1" customWidth="1"/>
    <col min="4845" max="4846" width="11.33203125" style="1" customWidth="1"/>
    <col min="4847" max="4847" width="5.08203125" style="1" customWidth="1"/>
    <col min="4848" max="4864" width="8" style="1"/>
    <col min="4865" max="4865" width="3.1640625" style="1" customWidth="1"/>
    <col min="4866" max="4866" width="8.08203125" style="1" customWidth="1"/>
    <col min="4867" max="4867" width="15.4140625" style="1" customWidth="1"/>
    <col min="4868" max="4869" width="10.4140625" style="1" customWidth="1"/>
    <col min="4870" max="4870" width="10.4140625" style="1" bestFit="1" customWidth="1"/>
    <col min="4871" max="4872" width="11.33203125" style="1" customWidth="1"/>
    <col min="4873" max="4873" width="5.08203125" style="1" customWidth="1"/>
    <col min="4874" max="4874" width="3.58203125" style="1" customWidth="1"/>
    <col min="4875" max="4876" width="8.9140625" style="1" customWidth="1"/>
    <col min="4877" max="4878" width="10.4140625" style="1" customWidth="1"/>
    <col min="4879" max="4879" width="11.33203125" style="1" customWidth="1"/>
    <col min="4880" max="5094" width="8.9140625" style="1" customWidth="1"/>
    <col min="5095" max="5095" width="3.1640625" style="1" customWidth="1"/>
    <col min="5096" max="5096" width="8.08203125" style="1" customWidth="1"/>
    <col min="5097" max="5097" width="15.4140625" style="1" customWidth="1"/>
    <col min="5098" max="5099" width="10.4140625" style="1" customWidth="1"/>
    <col min="5100" max="5100" width="10.4140625" style="1" bestFit="1" customWidth="1"/>
    <col min="5101" max="5102" width="11.33203125" style="1" customWidth="1"/>
    <col min="5103" max="5103" width="5.08203125" style="1" customWidth="1"/>
    <col min="5104" max="5120" width="8" style="1"/>
    <col min="5121" max="5121" width="3.1640625" style="1" customWidth="1"/>
    <col min="5122" max="5122" width="8.08203125" style="1" customWidth="1"/>
    <col min="5123" max="5123" width="15.4140625" style="1" customWidth="1"/>
    <col min="5124" max="5125" width="10.4140625" style="1" customWidth="1"/>
    <col min="5126" max="5126" width="10.4140625" style="1" bestFit="1" customWidth="1"/>
    <col min="5127" max="5128" width="11.33203125" style="1" customWidth="1"/>
    <col min="5129" max="5129" width="5.08203125" style="1" customWidth="1"/>
    <col min="5130" max="5130" width="3.58203125" style="1" customWidth="1"/>
    <col min="5131" max="5132" width="8.9140625" style="1" customWidth="1"/>
    <col min="5133" max="5134" width="10.4140625" style="1" customWidth="1"/>
    <col min="5135" max="5135" width="11.33203125" style="1" customWidth="1"/>
    <col min="5136" max="5350" width="8.9140625" style="1" customWidth="1"/>
    <col min="5351" max="5351" width="3.1640625" style="1" customWidth="1"/>
    <col min="5352" max="5352" width="8.08203125" style="1" customWidth="1"/>
    <col min="5353" max="5353" width="15.4140625" style="1" customWidth="1"/>
    <col min="5354" max="5355" width="10.4140625" style="1" customWidth="1"/>
    <col min="5356" max="5356" width="10.4140625" style="1" bestFit="1" customWidth="1"/>
    <col min="5357" max="5358" width="11.33203125" style="1" customWidth="1"/>
    <col min="5359" max="5359" width="5.08203125" style="1" customWidth="1"/>
    <col min="5360" max="5376" width="8" style="1"/>
    <col min="5377" max="5377" width="3.1640625" style="1" customWidth="1"/>
    <col min="5378" max="5378" width="8.08203125" style="1" customWidth="1"/>
    <col min="5379" max="5379" width="15.4140625" style="1" customWidth="1"/>
    <col min="5380" max="5381" width="10.4140625" style="1" customWidth="1"/>
    <col min="5382" max="5382" width="10.4140625" style="1" bestFit="1" customWidth="1"/>
    <col min="5383" max="5384" width="11.33203125" style="1" customWidth="1"/>
    <col min="5385" max="5385" width="5.08203125" style="1" customWidth="1"/>
    <col min="5386" max="5386" width="3.58203125" style="1" customWidth="1"/>
    <col min="5387" max="5388" width="8.9140625" style="1" customWidth="1"/>
    <col min="5389" max="5390" width="10.4140625" style="1" customWidth="1"/>
    <col min="5391" max="5391" width="11.33203125" style="1" customWidth="1"/>
    <col min="5392" max="5606" width="8.9140625" style="1" customWidth="1"/>
    <col min="5607" max="5607" width="3.1640625" style="1" customWidth="1"/>
    <col min="5608" max="5608" width="8.08203125" style="1" customWidth="1"/>
    <col min="5609" max="5609" width="15.4140625" style="1" customWidth="1"/>
    <col min="5610" max="5611" width="10.4140625" style="1" customWidth="1"/>
    <col min="5612" max="5612" width="10.4140625" style="1" bestFit="1" customWidth="1"/>
    <col min="5613" max="5614" width="11.33203125" style="1" customWidth="1"/>
    <col min="5615" max="5615" width="5.08203125" style="1" customWidth="1"/>
    <col min="5616" max="5632" width="8" style="1"/>
    <col min="5633" max="5633" width="3.1640625" style="1" customWidth="1"/>
    <col min="5634" max="5634" width="8.08203125" style="1" customWidth="1"/>
    <col min="5635" max="5635" width="15.4140625" style="1" customWidth="1"/>
    <col min="5636" max="5637" width="10.4140625" style="1" customWidth="1"/>
    <col min="5638" max="5638" width="10.4140625" style="1" bestFit="1" customWidth="1"/>
    <col min="5639" max="5640" width="11.33203125" style="1" customWidth="1"/>
    <col min="5641" max="5641" width="5.08203125" style="1" customWidth="1"/>
    <col min="5642" max="5642" width="3.58203125" style="1" customWidth="1"/>
    <col min="5643" max="5644" width="8.9140625" style="1" customWidth="1"/>
    <col min="5645" max="5646" width="10.4140625" style="1" customWidth="1"/>
    <col min="5647" max="5647" width="11.33203125" style="1" customWidth="1"/>
    <col min="5648" max="5862" width="8.9140625" style="1" customWidth="1"/>
    <col min="5863" max="5863" width="3.1640625" style="1" customWidth="1"/>
    <col min="5864" max="5864" width="8.08203125" style="1" customWidth="1"/>
    <col min="5865" max="5865" width="15.4140625" style="1" customWidth="1"/>
    <col min="5866" max="5867" width="10.4140625" style="1" customWidth="1"/>
    <col min="5868" max="5868" width="10.4140625" style="1" bestFit="1" customWidth="1"/>
    <col min="5869" max="5870" width="11.33203125" style="1" customWidth="1"/>
    <col min="5871" max="5871" width="5.08203125" style="1" customWidth="1"/>
    <col min="5872" max="5888" width="8" style="1"/>
    <col min="5889" max="5889" width="3.1640625" style="1" customWidth="1"/>
    <col min="5890" max="5890" width="8.08203125" style="1" customWidth="1"/>
    <col min="5891" max="5891" width="15.4140625" style="1" customWidth="1"/>
    <col min="5892" max="5893" width="10.4140625" style="1" customWidth="1"/>
    <col min="5894" max="5894" width="10.4140625" style="1" bestFit="1" customWidth="1"/>
    <col min="5895" max="5896" width="11.33203125" style="1" customWidth="1"/>
    <col min="5897" max="5897" width="5.08203125" style="1" customWidth="1"/>
    <col min="5898" max="5898" width="3.58203125" style="1" customWidth="1"/>
    <col min="5899" max="5900" width="8.9140625" style="1" customWidth="1"/>
    <col min="5901" max="5902" width="10.4140625" style="1" customWidth="1"/>
    <col min="5903" max="5903" width="11.33203125" style="1" customWidth="1"/>
    <col min="5904" max="6118" width="8.9140625" style="1" customWidth="1"/>
    <col min="6119" max="6119" width="3.1640625" style="1" customWidth="1"/>
    <col min="6120" max="6120" width="8.08203125" style="1" customWidth="1"/>
    <col min="6121" max="6121" width="15.4140625" style="1" customWidth="1"/>
    <col min="6122" max="6123" width="10.4140625" style="1" customWidth="1"/>
    <col min="6124" max="6124" width="10.4140625" style="1" bestFit="1" customWidth="1"/>
    <col min="6125" max="6126" width="11.33203125" style="1" customWidth="1"/>
    <col min="6127" max="6127" width="5.08203125" style="1" customWidth="1"/>
    <col min="6128" max="6144" width="8" style="1"/>
    <col min="6145" max="6145" width="3.1640625" style="1" customWidth="1"/>
    <col min="6146" max="6146" width="8.08203125" style="1" customWidth="1"/>
    <col min="6147" max="6147" width="15.4140625" style="1" customWidth="1"/>
    <col min="6148" max="6149" width="10.4140625" style="1" customWidth="1"/>
    <col min="6150" max="6150" width="10.4140625" style="1" bestFit="1" customWidth="1"/>
    <col min="6151" max="6152" width="11.33203125" style="1" customWidth="1"/>
    <col min="6153" max="6153" width="5.08203125" style="1" customWidth="1"/>
    <col min="6154" max="6154" width="3.58203125" style="1" customWidth="1"/>
    <col min="6155" max="6156" width="8.9140625" style="1" customWidth="1"/>
    <col min="6157" max="6158" width="10.4140625" style="1" customWidth="1"/>
    <col min="6159" max="6159" width="11.33203125" style="1" customWidth="1"/>
    <col min="6160" max="6374" width="8.9140625" style="1" customWidth="1"/>
    <col min="6375" max="6375" width="3.1640625" style="1" customWidth="1"/>
    <col min="6376" max="6376" width="8.08203125" style="1" customWidth="1"/>
    <col min="6377" max="6377" width="15.4140625" style="1" customWidth="1"/>
    <col min="6378" max="6379" width="10.4140625" style="1" customWidth="1"/>
    <col min="6380" max="6380" width="10.4140625" style="1" bestFit="1" customWidth="1"/>
    <col min="6381" max="6382" width="11.33203125" style="1" customWidth="1"/>
    <col min="6383" max="6383" width="5.08203125" style="1" customWidth="1"/>
    <col min="6384" max="6400" width="8" style="1"/>
    <col min="6401" max="6401" width="3.1640625" style="1" customWidth="1"/>
    <col min="6402" max="6402" width="8.08203125" style="1" customWidth="1"/>
    <col min="6403" max="6403" width="15.4140625" style="1" customWidth="1"/>
    <col min="6404" max="6405" width="10.4140625" style="1" customWidth="1"/>
    <col min="6406" max="6406" width="10.4140625" style="1" bestFit="1" customWidth="1"/>
    <col min="6407" max="6408" width="11.33203125" style="1" customWidth="1"/>
    <col min="6409" max="6409" width="5.08203125" style="1" customWidth="1"/>
    <col min="6410" max="6410" width="3.58203125" style="1" customWidth="1"/>
    <col min="6411" max="6412" width="8.9140625" style="1" customWidth="1"/>
    <col min="6413" max="6414" width="10.4140625" style="1" customWidth="1"/>
    <col min="6415" max="6415" width="11.33203125" style="1" customWidth="1"/>
    <col min="6416" max="6630" width="8.9140625" style="1" customWidth="1"/>
    <col min="6631" max="6631" width="3.1640625" style="1" customWidth="1"/>
    <col min="6632" max="6632" width="8.08203125" style="1" customWidth="1"/>
    <col min="6633" max="6633" width="15.4140625" style="1" customWidth="1"/>
    <col min="6634" max="6635" width="10.4140625" style="1" customWidth="1"/>
    <col min="6636" max="6636" width="10.4140625" style="1" bestFit="1" customWidth="1"/>
    <col min="6637" max="6638" width="11.33203125" style="1" customWidth="1"/>
    <col min="6639" max="6639" width="5.08203125" style="1" customWidth="1"/>
    <col min="6640" max="6656" width="8" style="1"/>
    <col min="6657" max="6657" width="3.1640625" style="1" customWidth="1"/>
    <col min="6658" max="6658" width="8.08203125" style="1" customWidth="1"/>
    <col min="6659" max="6659" width="15.4140625" style="1" customWidth="1"/>
    <col min="6660" max="6661" width="10.4140625" style="1" customWidth="1"/>
    <col min="6662" max="6662" width="10.4140625" style="1" bestFit="1" customWidth="1"/>
    <col min="6663" max="6664" width="11.33203125" style="1" customWidth="1"/>
    <col min="6665" max="6665" width="5.08203125" style="1" customWidth="1"/>
    <col min="6666" max="6666" width="3.58203125" style="1" customWidth="1"/>
    <col min="6667" max="6668" width="8.9140625" style="1" customWidth="1"/>
    <col min="6669" max="6670" width="10.4140625" style="1" customWidth="1"/>
    <col min="6671" max="6671" width="11.33203125" style="1" customWidth="1"/>
    <col min="6672" max="6886" width="8.9140625" style="1" customWidth="1"/>
    <col min="6887" max="6887" width="3.1640625" style="1" customWidth="1"/>
    <col min="6888" max="6888" width="8.08203125" style="1" customWidth="1"/>
    <col min="6889" max="6889" width="15.4140625" style="1" customWidth="1"/>
    <col min="6890" max="6891" width="10.4140625" style="1" customWidth="1"/>
    <col min="6892" max="6892" width="10.4140625" style="1" bestFit="1" customWidth="1"/>
    <col min="6893" max="6894" width="11.33203125" style="1" customWidth="1"/>
    <col min="6895" max="6895" width="5.08203125" style="1" customWidth="1"/>
    <col min="6896" max="6912" width="8" style="1"/>
    <col min="6913" max="6913" width="3.1640625" style="1" customWidth="1"/>
    <col min="6914" max="6914" width="8.08203125" style="1" customWidth="1"/>
    <col min="6915" max="6915" width="15.4140625" style="1" customWidth="1"/>
    <col min="6916" max="6917" width="10.4140625" style="1" customWidth="1"/>
    <col min="6918" max="6918" width="10.4140625" style="1" bestFit="1" customWidth="1"/>
    <col min="6919" max="6920" width="11.33203125" style="1" customWidth="1"/>
    <col min="6921" max="6921" width="5.08203125" style="1" customWidth="1"/>
    <col min="6922" max="6922" width="3.58203125" style="1" customWidth="1"/>
    <col min="6923" max="6924" width="8.9140625" style="1" customWidth="1"/>
    <col min="6925" max="6926" width="10.4140625" style="1" customWidth="1"/>
    <col min="6927" max="6927" width="11.33203125" style="1" customWidth="1"/>
    <col min="6928" max="7142" width="8.9140625" style="1" customWidth="1"/>
    <col min="7143" max="7143" width="3.1640625" style="1" customWidth="1"/>
    <col min="7144" max="7144" width="8.08203125" style="1" customWidth="1"/>
    <col min="7145" max="7145" width="15.4140625" style="1" customWidth="1"/>
    <col min="7146" max="7147" width="10.4140625" style="1" customWidth="1"/>
    <col min="7148" max="7148" width="10.4140625" style="1" bestFit="1" customWidth="1"/>
    <col min="7149" max="7150" width="11.33203125" style="1" customWidth="1"/>
    <col min="7151" max="7151" width="5.08203125" style="1" customWidth="1"/>
    <col min="7152" max="7168" width="8" style="1"/>
    <col min="7169" max="7169" width="3.1640625" style="1" customWidth="1"/>
    <col min="7170" max="7170" width="8.08203125" style="1" customWidth="1"/>
    <col min="7171" max="7171" width="15.4140625" style="1" customWidth="1"/>
    <col min="7172" max="7173" width="10.4140625" style="1" customWidth="1"/>
    <col min="7174" max="7174" width="10.4140625" style="1" bestFit="1" customWidth="1"/>
    <col min="7175" max="7176" width="11.33203125" style="1" customWidth="1"/>
    <col min="7177" max="7177" width="5.08203125" style="1" customWidth="1"/>
    <col min="7178" max="7178" width="3.58203125" style="1" customWidth="1"/>
    <col min="7179" max="7180" width="8.9140625" style="1" customWidth="1"/>
    <col min="7181" max="7182" width="10.4140625" style="1" customWidth="1"/>
    <col min="7183" max="7183" width="11.33203125" style="1" customWidth="1"/>
    <col min="7184" max="7398" width="8.9140625" style="1" customWidth="1"/>
    <col min="7399" max="7399" width="3.1640625" style="1" customWidth="1"/>
    <col min="7400" max="7400" width="8.08203125" style="1" customWidth="1"/>
    <col min="7401" max="7401" width="15.4140625" style="1" customWidth="1"/>
    <col min="7402" max="7403" width="10.4140625" style="1" customWidth="1"/>
    <col min="7404" max="7404" width="10.4140625" style="1" bestFit="1" customWidth="1"/>
    <col min="7405" max="7406" width="11.33203125" style="1" customWidth="1"/>
    <col min="7407" max="7407" width="5.08203125" style="1" customWidth="1"/>
    <col min="7408" max="7424" width="8" style="1"/>
    <col min="7425" max="7425" width="3.1640625" style="1" customWidth="1"/>
    <col min="7426" max="7426" width="8.08203125" style="1" customWidth="1"/>
    <col min="7427" max="7427" width="15.4140625" style="1" customWidth="1"/>
    <col min="7428" max="7429" width="10.4140625" style="1" customWidth="1"/>
    <col min="7430" max="7430" width="10.4140625" style="1" bestFit="1" customWidth="1"/>
    <col min="7431" max="7432" width="11.33203125" style="1" customWidth="1"/>
    <col min="7433" max="7433" width="5.08203125" style="1" customWidth="1"/>
    <col min="7434" max="7434" width="3.58203125" style="1" customWidth="1"/>
    <col min="7435" max="7436" width="8.9140625" style="1" customWidth="1"/>
    <col min="7437" max="7438" width="10.4140625" style="1" customWidth="1"/>
    <col min="7439" max="7439" width="11.33203125" style="1" customWidth="1"/>
    <col min="7440" max="7654" width="8.9140625" style="1" customWidth="1"/>
    <col min="7655" max="7655" width="3.1640625" style="1" customWidth="1"/>
    <col min="7656" max="7656" width="8.08203125" style="1" customWidth="1"/>
    <col min="7657" max="7657" width="15.4140625" style="1" customWidth="1"/>
    <col min="7658" max="7659" width="10.4140625" style="1" customWidth="1"/>
    <col min="7660" max="7660" width="10.4140625" style="1" bestFit="1" customWidth="1"/>
    <col min="7661" max="7662" width="11.33203125" style="1" customWidth="1"/>
    <col min="7663" max="7663" width="5.08203125" style="1" customWidth="1"/>
    <col min="7664" max="7680" width="8" style="1"/>
    <col min="7681" max="7681" width="3.1640625" style="1" customWidth="1"/>
    <col min="7682" max="7682" width="8.08203125" style="1" customWidth="1"/>
    <col min="7683" max="7683" width="15.4140625" style="1" customWidth="1"/>
    <col min="7684" max="7685" width="10.4140625" style="1" customWidth="1"/>
    <col min="7686" max="7686" width="10.4140625" style="1" bestFit="1" customWidth="1"/>
    <col min="7687" max="7688" width="11.33203125" style="1" customWidth="1"/>
    <col min="7689" max="7689" width="5.08203125" style="1" customWidth="1"/>
    <col min="7690" max="7690" width="3.58203125" style="1" customWidth="1"/>
    <col min="7691" max="7692" width="8.9140625" style="1" customWidth="1"/>
    <col min="7693" max="7694" width="10.4140625" style="1" customWidth="1"/>
    <col min="7695" max="7695" width="11.33203125" style="1" customWidth="1"/>
    <col min="7696" max="7910" width="8.9140625" style="1" customWidth="1"/>
    <col min="7911" max="7911" width="3.1640625" style="1" customWidth="1"/>
    <col min="7912" max="7912" width="8.08203125" style="1" customWidth="1"/>
    <col min="7913" max="7913" width="15.4140625" style="1" customWidth="1"/>
    <col min="7914" max="7915" width="10.4140625" style="1" customWidth="1"/>
    <col min="7916" max="7916" width="10.4140625" style="1" bestFit="1" customWidth="1"/>
    <col min="7917" max="7918" width="11.33203125" style="1" customWidth="1"/>
    <col min="7919" max="7919" width="5.08203125" style="1" customWidth="1"/>
    <col min="7920" max="7936" width="8" style="1"/>
    <col min="7937" max="7937" width="3.1640625" style="1" customWidth="1"/>
    <col min="7938" max="7938" width="8.08203125" style="1" customWidth="1"/>
    <col min="7939" max="7939" width="15.4140625" style="1" customWidth="1"/>
    <col min="7940" max="7941" width="10.4140625" style="1" customWidth="1"/>
    <col min="7942" max="7942" width="10.4140625" style="1" bestFit="1" customWidth="1"/>
    <col min="7943" max="7944" width="11.33203125" style="1" customWidth="1"/>
    <col min="7945" max="7945" width="5.08203125" style="1" customWidth="1"/>
    <col min="7946" max="7946" width="3.58203125" style="1" customWidth="1"/>
    <col min="7947" max="7948" width="8.9140625" style="1" customWidth="1"/>
    <col min="7949" max="7950" width="10.4140625" style="1" customWidth="1"/>
    <col min="7951" max="7951" width="11.33203125" style="1" customWidth="1"/>
    <col min="7952" max="8166" width="8.9140625" style="1" customWidth="1"/>
    <col min="8167" max="8167" width="3.1640625" style="1" customWidth="1"/>
    <col min="8168" max="8168" width="8.08203125" style="1" customWidth="1"/>
    <col min="8169" max="8169" width="15.4140625" style="1" customWidth="1"/>
    <col min="8170" max="8171" width="10.4140625" style="1" customWidth="1"/>
    <col min="8172" max="8172" width="10.4140625" style="1" bestFit="1" customWidth="1"/>
    <col min="8173" max="8174" width="11.33203125" style="1" customWidth="1"/>
    <col min="8175" max="8175" width="5.08203125" style="1" customWidth="1"/>
    <col min="8176" max="8192" width="8" style="1"/>
    <col min="8193" max="8193" width="3.1640625" style="1" customWidth="1"/>
    <col min="8194" max="8194" width="8.08203125" style="1" customWidth="1"/>
    <col min="8195" max="8195" width="15.4140625" style="1" customWidth="1"/>
    <col min="8196" max="8197" width="10.4140625" style="1" customWidth="1"/>
    <col min="8198" max="8198" width="10.4140625" style="1" bestFit="1" customWidth="1"/>
    <col min="8199" max="8200" width="11.33203125" style="1" customWidth="1"/>
    <col min="8201" max="8201" width="5.08203125" style="1" customWidth="1"/>
    <col min="8202" max="8202" width="3.58203125" style="1" customWidth="1"/>
    <col min="8203" max="8204" width="8.9140625" style="1" customWidth="1"/>
    <col min="8205" max="8206" width="10.4140625" style="1" customWidth="1"/>
    <col min="8207" max="8207" width="11.33203125" style="1" customWidth="1"/>
    <col min="8208" max="8422" width="8.9140625" style="1" customWidth="1"/>
    <col min="8423" max="8423" width="3.1640625" style="1" customWidth="1"/>
    <col min="8424" max="8424" width="8.08203125" style="1" customWidth="1"/>
    <col min="8425" max="8425" width="15.4140625" style="1" customWidth="1"/>
    <col min="8426" max="8427" width="10.4140625" style="1" customWidth="1"/>
    <col min="8428" max="8428" width="10.4140625" style="1" bestFit="1" customWidth="1"/>
    <col min="8429" max="8430" width="11.33203125" style="1" customWidth="1"/>
    <col min="8431" max="8431" width="5.08203125" style="1" customWidth="1"/>
    <col min="8432" max="8448" width="8" style="1"/>
    <col min="8449" max="8449" width="3.1640625" style="1" customWidth="1"/>
    <col min="8450" max="8450" width="8.08203125" style="1" customWidth="1"/>
    <col min="8451" max="8451" width="15.4140625" style="1" customWidth="1"/>
    <col min="8452" max="8453" width="10.4140625" style="1" customWidth="1"/>
    <col min="8454" max="8454" width="10.4140625" style="1" bestFit="1" customWidth="1"/>
    <col min="8455" max="8456" width="11.33203125" style="1" customWidth="1"/>
    <col min="8457" max="8457" width="5.08203125" style="1" customWidth="1"/>
    <col min="8458" max="8458" width="3.58203125" style="1" customWidth="1"/>
    <col min="8459" max="8460" width="8.9140625" style="1" customWidth="1"/>
    <col min="8461" max="8462" width="10.4140625" style="1" customWidth="1"/>
    <col min="8463" max="8463" width="11.33203125" style="1" customWidth="1"/>
    <col min="8464" max="8678" width="8.9140625" style="1" customWidth="1"/>
    <col min="8679" max="8679" width="3.1640625" style="1" customWidth="1"/>
    <col min="8680" max="8680" width="8.08203125" style="1" customWidth="1"/>
    <col min="8681" max="8681" width="15.4140625" style="1" customWidth="1"/>
    <col min="8682" max="8683" width="10.4140625" style="1" customWidth="1"/>
    <col min="8684" max="8684" width="10.4140625" style="1" bestFit="1" customWidth="1"/>
    <col min="8685" max="8686" width="11.33203125" style="1" customWidth="1"/>
    <col min="8687" max="8687" width="5.08203125" style="1" customWidth="1"/>
    <col min="8688" max="8704" width="8" style="1"/>
    <col min="8705" max="8705" width="3.1640625" style="1" customWidth="1"/>
    <col min="8706" max="8706" width="8.08203125" style="1" customWidth="1"/>
    <col min="8707" max="8707" width="15.4140625" style="1" customWidth="1"/>
    <col min="8708" max="8709" width="10.4140625" style="1" customWidth="1"/>
    <col min="8710" max="8710" width="10.4140625" style="1" bestFit="1" customWidth="1"/>
    <col min="8711" max="8712" width="11.33203125" style="1" customWidth="1"/>
    <col min="8713" max="8713" width="5.08203125" style="1" customWidth="1"/>
    <col min="8714" max="8714" width="3.58203125" style="1" customWidth="1"/>
    <col min="8715" max="8716" width="8.9140625" style="1" customWidth="1"/>
    <col min="8717" max="8718" width="10.4140625" style="1" customWidth="1"/>
    <col min="8719" max="8719" width="11.33203125" style="1" customWidth="1"/>
    <col min="8720" max="8934" width="8.9140625" style="1" customWidth="1"/>
    <col min="8935" max="8935" width="3.1640625" style="1" customWidth="1"/>
    <col min="8936" max="8936" width="8.08203125" style="1" customWidth="1"/>
    <col min="8937" max="8937" width="15.4140625" style="1" customWidth="1"/>
    <col min="8938" max="8939" width="10.4140625" style="1" customWidth="1"/>
    <col min="8940" max="8940" width="10.4140625" style="1" bestFit="1" customWidth="1"/>
    <col min="8941" max="8942" width="11.33203125" style="1" customWidth="1"/>
    <col min="8943" max="8943" width="5.08203125" style="1" customWidth="1"/>
    <col min="8944" max="8960" width="8" style="1"/>
    <col min="8961" max="8961" width="3.1640625" style="1" customWidth="1"/>
    <col min="8962" max="8962" width="8.08203125" style="1" customWidth="1"/>
    <col min="8963" max="8963" width="15.4140625" style="1" customWidth="1"/>
    <col min="8964" max="8965" width="10.4140625" style="1" customWidth="1"/>
    <col min="8966" max="8966" width="10.4140625" style="1" bestFit="1" customWidth="1"/>
    <col min="8967" max="8968" width="11.33203125" style="1" customWidth="1"/>
    <col min="8969" max="8969" width="5.08203125" style="1" customWidth="1"/>
    <col min="8970" max="8970" width="3.58203125" style="1" customWidth="1"/>
    <col min="8971" max="8972" width="8.9140625" style="1" customWidth="1"/>
    <col min="8973" max="8974" width="10.4140625" style="1" customWidth="1"/>
    <col min="8975" max="8975" width="11.33203125" style="1" customWidth="1"/>
    <col min="8976" max="9190" width="8.9140625" style="1" customWidth="1"/>
    <col min="9191" max="9191" width="3.1640625" style="1" customWidth="1"/>
    <col min="9192" max="9192" width="8.08203125" style="1" customWidth="1"/>
    <col min="9193" max="9193" width="15.4140625" style="1" customWidth="1"/>
    <col min="9194" max="9195" width="10.4140625" style="1" customWidth="1"/>
    <col min="9196" max="9196" width="10.4140625" style="1" bestFit="1" customWidth="1"/>
    <col min="9197" max="9198" width="11.33203125" style="1" customWidth="1"/>
    <col min="9199" max="9199" width="5.08203125" style="1" customWidth="1"/>
    <col min="9200" max="9216" width="8" style="1"/>
    <col min="9217" max="9217" width="3.1640625" style="1" customWidth="1"/>
    <col min="9218" max="9218" width="8.08203125" style="1" customWidth="1"/>
    <col min="9219" max="9219" width="15.4140625" style="1" customWidth="1"/>
    <col min="9220" max="9221" width="10.4140625" style="1" customWidth="1"/>
    <col min="9222" max="9222" width="10.4140625" style="1" bestFit="1" customWidth="1"/>
    <col min="9223" max="9224" width="11.33203125" style="1" customWidth="1"/>
    <col min="9225" max="9225" width="5.08203125" style="1" customWidth="1"/>
    <col min="9226" max="9226" width="3.58203125" style="1" customWidth="1"/>
    <col min="9227" max="9228" width="8.9140625" style="1" customWidth="1"/>
    <col min="9229" max="9230" width="10.4140625" style="1" customWidth="1"/>
    <col min="9231" max="9231" width="11.33203125" style="1" customWidth="1"/>
    <col min="9232" max="9446" width="8.9140625" style="1" customWidth="1"/>
    <col min="9447" max="9447" width="3.1640625" style="1" customWidth="1"/>
    <col min="9448" max="9448" width="8.08203125" style="1" customWidth="1"/>
    <col min="9449" max="9449" width="15.4140625" style="1" customWidth="1"/>
    <col min="9450" max="9451" width="10.4140625" style="1" customWidth="1"/>
    <col min="9452" max="9452" width="10.4140625" style="1" bestFit="1" customWidth="1"/>
    <col min="9453" max="9454" width="11.33203125" style="1" customWidth="1"/>
    <col min="9455" max="9455" width="5.08203125" style="1" customWidth="1"/>
    <col min="9456" max="9472" width="8" style="1"/>
    <col min="9473" max="9473" width="3.1640625" style="1" customWidth="1"/>
    <col min="9474" max="9474" width="8.08203125" style="1" customWidth="1"/>
    <col min="9475" max="9475" width="15.4140625" style="1" customWidth="1"/>
    <col min="9476" max="9477" width="10.4140625" style="1" customWidth="1"/>
    <col min="9478" max="9478" width="10.4140625" style="1" bestFit="1" customWidth="1"/>
    <col min="9479" max="9480" width="11.33203125" style="1" customWidth="1"/>
    <col min="9481" max="9481" width="5.08203125" style="1" customWidth="1"/>
    <col min="9482" max="9482" width="3.58203125" style="1" customWidth="1"/>
    <col min="9483" max="9484" width="8.9140625" style="1" customWidth="1"/>
    <col min="9485" max="9486" width="10.4140625" style="1" customWidth="1"/>
    <col min="9487" max="9487" width="11.33203125" style="1" customWidth="1"/>
    <col min="9488" max="9702" width="8.9140625" style="1" customWidth="1"/>
    <col min="9703" max="9703" width="3.1640625" style="1" customWidth="1"/>
    <col min="9704" max="9704" width="8.08203125" style="1" customWidth="1"/>
    <col min="9705" max="9705" width="15.4140625" style="1" customWidth="1"/>
    <col min="9706" max="9707" width="10.4140625" style="1" customWidth="1"/>
    <col min="9708" max="9708" width="10.4140625" style="1" bestFit="1" customWidth="1"/>
    <col min="9709" max="9710" width="11.33203125" style="1" customWidth="1"/>
    <col min="9711" max="9711" width="5.08203125" style="1" customWidth="1"/>
    <col min="9712" max="9728" width="8" style="1"/>
    <col min="9729" max="9729" width="3.1640625" style="1" customWidth="1"/>
    <col min="9730" max="9730" width="8.08203125" style="1" customWidth="1"/>
    <col min="9731" max="9731" width="15.4140625" style="1" customWidth="1"/>
    <col min="9732" max="9733" width="10.4140625" style="1" customWidth="1"/>
    <col min="9734" max="9734" width="10.4140625" style="1" bestFit="1" customWidth="1"/>
    <col min="9735" max="9736" width="11.33203125" style="1" customWidth="1"/>
    <col min="9737" max="9737" width="5.08203125" style="1" customWidth="1"/>
    <col min="9738" max="9738" width="3.58203125" style="1" customWidth="1"/>
    <col min="9739" max="9740" width="8.9140625" style="1" customWidth="1"/>
    <col min="9741" max="9742" width="10.4140625" style="1" customWidth="1"/>
    <col min="9743" max="9743" width="11.33203125" style="1" customWidth="1"/>
    <col min="9744" max="9958" width="8.9140625" style="1" customWidth="1"/>
    <col min="9959" max="9959" width="3.1640625" style="1" customWidth="1"/>
    <col min="9960" max="9960" width="8.08203125" style="1" customWidth="1"/>
    <col min="9961" max="9961" width="15.4140625" style="1" customWidth="1"/>
    <col min="9962" max="9963" width="10.4140625" style="1" customWidth="1"/>
    <col min="9964" max="9964" width="10.4140625" style="1" bestFit="1" customWidth="1"/>
    <col min="9965" max="9966" width="11.33203125" style="1" customWidth="1"/>
    <col min="9967" max="9967" width="5.08203125" style="1" customWidth="1"/>
    <col min="9968" max="9984" width="8" style="1"/>
    <col min="9985" max="9985" width="3.1640625" style="1" customWidth="1"/>
    <col min="9986" max="9986" width="8.08203125" style="1" customWidth="1"/>
    <col min="9987" max="9987" width="15.4140625" style="1" customWidth="1"/>
    <col min="9988" max="9989" width="10.4140625" style="1" customWidth="1"/>
    <col min="9990" max="9990" width="10.4140625" style="1" bestFit="1" customWidth="1"/>
    <col min="9991" max="9992" width="11.33203125" style="1" customWidth="1"/>
    <col min="9993" max="9993" width="5.08203125" style="1" customWidth="1"/>
    <col min="9994" max="9994" width="3.58203125" style="1" customWidth="1"/>
    <col min="9995" max="9996" width="8.9140625" style="1" customWidth="1"/>
    <col min="9997" max="9998" width="10.4140625" style="1" customWidth="1"/>
    <col min="9999" max="9999" width="11.33203125" style="1" customWidth="1"/>
    <col min="10000" max="10214" width="8.9140625" style="1" customWidth="1"/>
    <col min="10215" max="10215" width="3.1640625" style="1" customWidth="1"/>
    <col min="10216" max="10216" width="8.08203125" style="1" customWidth="1"/>
    <col min="10217" max="10217" width="15.4140625" style="1" customWidth="1"/>
    <col min="10218" max="10219" width="10.4140625" style="1" customWidth="1"/>
    <col min="10220" max="10220" width="10.4140625" style="1" bestFit="1" customWidth="1"/>
    <col min="10221" max="10222" width="11.33203125" style="1" customWidth="1"/>
    <col min="10223" max="10223" width="5.08203125" style="1" customWidth="1"/>
    <col min="10224" max="10240" width="8" style="1"/>
    <col min="10241" max="10241" width="3.1640625" style="1" customWidth="1"/>
    <col min="10242" max="10242" width="8.08203125" style="1" customWidth="1"/>
    <col min="10243" max="10243" width="15.4140625" style="1" customWidth="1"/>
    <col min="10244" max="10245" width="10.4140625" style="1" customWidth="1"/>
    <col min="10246" max="10246" width="10.4140625" style="1" bestFit="1" customWidth="1"/>
    <col min="10247" max="10248" width="11.33203125" style="1" customWidth="1"/>
    <col min="10249" max="10249" width="5.08203125" style="1" customWidth="1"/>
    <col min="10250" max="10250" width="3.58203125" style="1" customWidth="1"/>
    <col min="10251" max="10252" width="8.9140625" style="1" customWidth="1"/>
    <col min="10253" max="10254" width="10.4140625" style="1" customWidth="1"/>
    <col min="10255" max="10255" width="11.33203125" style="1" customWidth="1"/>
    <col min="10256" max="10470" width="8.9140625" style="1" customWidth="1"/>
    <col min="10471" max="10471" width="3.1640625" style="1" customWidth="1"/>
    <col min="10472" max="10472" width="8.08203125" style="1" customWidth="1"/>
    <col min="10473" max="10473" width="15.4140625" style="1" customWidth="1"/>
    <col min="10474" max="10475" width="10.4140625" style="1" customWidth="1"/>
    <col min="10476" max="10476" width="10.4140625" style="1" bestFit="1" customWidth="1"/>
    <col min="10477" max="10478" width="11.33203125" style="1" customWidth="1"/>
    <col min="10479" max="10479" width="5.08203125" style="1" customWidth="1"/>
    <col min="10480" max="10496" width="8" style="1"/>
    <col min="10497" max="10497" width="3.1640625" style="1" customWidth="1"/>
    <col min="10498" max="10498" width="8.08203125" style="1" customWidth="1"/>
    <col min="10499" max="10499" width="15.4140625" style="1" customWidth="1"/>
    <col min="10500" max="10501" width="10.4140625" style="1" customWidth="1"/>
    <col min="10502" max="10502" width="10.4140625" style="1" bestFit="1" customWidth="1"/>
    <col min="10503" max="10504" width="11.33203125" style="1" customWidth="1"/>
    <col min="10505" max="10505" width="5.08203125" style="1" customWidth="1"/>
    <col min="10506" max="10506" width="3.58203125" style="1" customWidth="1"/>
    <col min="10507" max="10508" width="8.9140625" style="1" customWidth="1"/>
    <col min="10509" max="10510" width="10.4140625" style="1" customWidth="1"/>
    <col min="10511" max="10511" width="11.33203125" style="1" customWidth="1"/>
    <col min="10512" max="10726" width="8.9140625" style="1" customWidth="1"/>
    <col min="10727" max="10727" width="3.1640625" style="1" customWidth="1"/>
    <col min="10728" max="10728" width="8.08203125" style="1" customWidth="1"/>
    <col min="10729" max="10729" width="15.4140625" style="1" customWidth="1"/>
    <col min="10730" max="10731" width="10.4140625" style="1" customWidth="1"/>
    <col min="10732" max="10732" width="10.4140625" style="1" bestFit="1" customWidth="1"/>
    <col min="10733" max="10734" width="11.33203125" style="1" customWidth="1"/>
    <col min="10735" max="10735" width="5.08203125" style="1" customWidth="1"/>
    <col min="10736" max="10752" width="8" style="1"/>
    <col min="10753" max="10753" width="3.1640625" style="1" customWidth="1"/>
    <col min="10754" max="10754" width="8.08203125" style="1" customWidth="1"/>
    <col min="10755" max="10755" width="15.4140625" style="1" customWidth="1"/>
    <col min="10756" max="10757" width="10.4140625" style="1" customWidth="1"/>
    <col min="10758" max="10758" width="10.4140625" style="1" bestFit="1" customWidth="1"/>
    <col min="10759" max="10760" width="11.33203125" style="1" customWidth="1"/>
    <col min="10761" max="10761" width="5.08203125" style="1" customWidth="1"/>
    <col min="10762" max="10762" width="3.58203125" style="1" customWidth="1"/>
    <col min="10763" max="10764" width="8.9140625" style="1" customWidth="1"/>
    <col min="10765" max="10766" width="10.4140625" style="1" customWidth="1"/>
    <col min="10767" max="10767" width="11.33203125" style="1" customWidth="1"/>
    <col min="10768" max="10982" width="8.9140625" style="1" customWidth="1"/>
    <col min="10983" max="10983" width="3.1640625" style="1" customWidth="1"/>
    <col min="10984" max="10984" width="8.08203125" style="1" customWidth="1"/>
    <col min="10985" max="10985" width="15.4140625" style="1" customWidth="1"/>
    <col min="10986" max="10987" width="10.4140625" style="1" customWidth="1"/>
    <col min="10988" max="10988" width="10.4140625" style="1" bestFit="1" customWidth="1"/>
    <col min="10989" max="10990" width="11.33203125" style="1" customWidth="1"/>
    <col min="10991" max="10991" width="5.08203125" style="1" customWidth="1"/>
    <col min="10992" max="11008" width="8" style="1"/>
    <col min="11009" max="11009" width="3.1640625" style="1" customWidth="1"/>
    <col min="11010" max="11010" width="8.08203125" style="1" customWidth="1"/>
    <col min="11011" max="11011" width="15.4140625" style="1" customWidth="1"/>
    <col min="11012" max="11013" width="10.4140625" style="1" customWidth="1"/>
    <col min="11014" max="11014" width="10.4140625" style="1" bestFit="1" customWidth="1"/>
    <col min="11015" max="11016" width="11.33203125" style="1" customWidth="1"/>
    <col min="11017" max="11017" width="5.08203125" style="1" customWidth="1"/>
    <col min="11018" max="11018" width="3.58203125" style="1" customWidth="1"/>
    <col min="11019" max="11020" width="8.9140625" style="1" customWidth="1"/>
    <col min="11021" max="11022" width="10.4140625" style="1" customWidth="1"/>
    <col min="11023" max="11023" width="11.33203125" style="1" customWidth="1"/>
    <col min="11024" max="11238" width="8.9140625" style="1" customWidth="1"/>
    <col min="11239" max="11239" width="3.1640625" style="1" customWidth="1"/>
    <col min="11240" max="11240" width="8.08203125" style="1" customWidth="1"/>
    <col min="11241" max="11241" width="15.4140625" style="1" customWidth="1"/>
    <col min="11242" max="11243" width="10.4140625" style="1" customWidth="1"/>
    <col min="11244" max="11244" width="10.4140625" style="1" bestFit="1" customWidth="1"/>
    <col min="11245" max="11246" width="11.33203125" style="1" customWidth="1"/>
    <col min="11247" max="11247" width="5.08203125" style="1" customWidth="1"/>
    <col min="11248" max="11264" width="8" style="1"/>
    <col min="11265" max="11265" width="3.1640625" style="1" customWidth="1"/>
    <col min="11266" max="11266" width="8.08203125" style="1" customWidth="1"/>
    <col min="11267" max="11267" width="15.4140625" style="1" customWidth="1"/>
    <col min="11268" max="11269" width="10.4140625" style="1" customWidth="1"/>
    <col min="11270" max="11270" width="10.4140625" style="1" bestFit="1" customWidth="1"/>
    <col min="11271" max="11272" width="11.33203125" style="1" customWidth="1"/>
    <col min="11273" max="11273" width="5.08203125" style="1" customWidth="1"/>
    <col min="11274" max="11274" width="3.58203125" style="1" customWidth="1"/>
    <col min="11275" max="11276" width="8.9140625" style="1" customWidth="1"/>
    <col min="11277" max="11278" width="10.4140625" style="1" customWidth="1"/>
    <col min="11279" max="11279" width="11.33203125" style="1" customWidth="1"/>
    <col min="11280" max="11494" width="8.9140625" style="1" customWidth="1"/>
    <col min="11495" max="11495" width="3.1640625" style="1" customWidth="1"/>
    <col min="11496" max="11496" width="8.08203125" style="1" customWidth="1"/>
    <col min="11497" max="11497" width="15.4140625" style="1" customWidth="1"/>
    <col min="11498" max="11499" width="10.4140625" style="1" customWidth="1"/>
    <col min="11500" max="11500" width="10.4140625" style="1" bestFit="1" customWidth="1"/>
    <col min="11501" max="11502" width="11.33203125" style="1" customWidth="1"/>
    <col min="11503" max="11503" width="5.08203125" style="1" customWidth="1"/>
    <col min="11504" max="11520" width="8" style="1"/>
    <col min="11521" max="11521" width="3.1640625" style="1" customWidth="1"/>
    <col min="11522" max="11522" width="8.08203125" style="1" customWidth="1"/>
    <col min="11523" max="11523" width="15.4140625" style="1" customWidth="1"/>
    <col min="11524" max="11525" width="10.4140625" style="1" customWidth="1"/>
    <col min="11526" max="11526" width="10.4140625" style="1" bestFit="1" customWidth="1"/>
    <col min="11527" max="11528" width="11.33203125" style="1" customWidth="1"/>
    <col min="11529" max="11529" width="5.08203125" style="1" customWidth="1"/>
    <col min="11530" max="11530" width="3.58203125" style="1" customWidth="1"/>
    <col min="11531" max="11532" width="8.9140625" style="1" customWidth="1"/>
    <col min="11533" max="11534" width="10.4140625" style="1" customWidth="1"/>
    <col min="11535" max="11535" width="11.33203125" style="1" customWidth="1"/>
    <col min="11536" max="11750" width="8.9140625" style="1" customWidth="1"/>
    <col min="11751" max="11751" width="3.1640625" style="1" customWidth="1"/>
    <col min="11752" max="11752" width="8.08203125" style="1" customWidth="1"/>
    <col min="11753" max="11753" width="15.4140625" style="1" customWidth="1"/>
    <col min="11754" max="11755" width="10.4140625" style="1" customWidth="1"/>
    <col min="11756" max="11756" width="10.4140625" style="1" bestFit="1" customWidth="1"/>
    <col min="11757" max="11758" width="11.33203125" style="1" customWidth="1"/>
    <col min="11759" max="11759" width="5.08203125" style="1" customWidth="1"/>
    <col min="11760" max="11776" width="8" style="1"/>
    <col min="11777" max="11777" width="3.1640625" style="1" customWidth="1"/>
    <col min="11778" max="11778" width="8.08203125" style="1" customWidth="1"/>
    <col min="11779" max="11779" width="15.4140625" style="1" customWidth="1"/>
    <col min="11780" max="11781" width="10.4140625" style="1" customWidth="1"/>
    <col min="11782" max="11782" width="10.4140625" style="1" bestFit="1" customWidth="1"/>
    <col min="11783" max="11784" width="11.33203125" style="1" customWidth="1"/>
    <col min="11785" max="11785" width="5.08203125" style="1" customWidth="1"/>
    <col min="11786" max="11786" width="3.58203125" style="1" customWidth="1"/>
    <col min="11787" max="11788" width="8.9140625" style="1" customWidth="1"/>
    <col min="11789" max="11790" width="10.4140625" style="1" customWidth="1"/>
    <col min="11791" max="11791" width="11.33203125" style="1" customWidth="1"/>
    <col min="11792" max="12006" width="8.9140625" style="1" customWidth="1"/>
    <col min="12007" max="12007" width="3.1640625" style="1" customWidth="1"/>
    <col min="12008" max="12008" width="8.08203125" style="1" customWidth="1"/>
    <col min="12009" max="12009" width="15.4140625" style="1" customWidth="1"/>
    <col min="12010" max="12011" width="10.4140625" style="1" customWidth="1"/>
    <col min="12012" max="12012" width="10.4140625" style="1" bestFit="1" customWidth="1"/>
    <col min="12013" max="12014" width="11.33203125" style="1" customWidth="1"/>
    <col min="12015" max="12015" width="5.08203125" style="1" customWidth="1"/>
    <col min="12016" max="12032" width="8" style="1"/>
    <col min="12033" max="12033" width="3.1640625" style="1" customWidth="1"/>
    <col min="12034" max="12034" width="8.08203125" style="1" customWidth="1"/>
    <col min="12035" max="12035" width="15.4140625" style="1" customWidth="1"/>
    <col min="12036" max="12037" width="10.4140625" style="1" customWidth="1"/>
    <col min="12038" max="12038" width="10.4140625" style="1" bestFit="1" customWidth="1"/>
    <col min="12039" max="12040" width="11.33203125" style="1" customWidth="1"/>
    <col min="12041" max="12041" width="5.08203125" style="1" customWidth="1"/>
    <col min="12042" max="12042" width="3.58203125" style="1" customWidth="1"/>
    <col min="12043" max="12044" width="8.9140625" style="1" customWidth="1"/>
    <col min="12045" max="12046" width="10.4140625" style="1" customWidth="1"/>
    <col min="12047" max="12047" width="11.33203125" style="1" customWidth="1"/>
    <col min="12048" max="12262" width="8.9140625" style="1" customWidth="1"/>
    <col min="12263" max="12263" width="3.1640625" style="1" customWidth="1"/>
    <col min="12264" max="12264" width="8.08203125" style="1" customWidth="1"/>
    <col min="12265" max="12265" width="15.4140625" style="1" customWidth="1"/>
    <col min="12266" max="12267" width="10.4140625" style="1" customWidth="1"/>
    <col min="12268" max="12268" width="10.4140625" style="1" bestFit="1" customWidth="1"/>
    <col min="12269" max="12270" width="11.33203125" style="1" customWidth="1"/>
    <col min="12271" max="12271" width="5.08203125" style="1" customWidth="1"/>
    <col min="12272" max="12288" width="8" style="1"/>
    <col min="12289" max="12289" width="3.1640625" style="1" customWidth="1"/>
    <col min="12290" max="12290" width="8.08203125" style="1" customWidth="1"/>
    <col min="12291" max="12291" width="15.4140625" style="1" customWidth="1"/>
    <col min="12292" max="12293" width="10.4140625" style="1" customWidth="1"/>
    <col min="12294" max="12294" width="10.4140625" style="1" bestFit="1" customWidth="1"/>
    <col min="12295" max="12296" width="11.33203125" style="1" customWidth="1"/>
    <col min="12297" max="12297" width="5.08203125" style="1" customWidth="1"/>
    <col min="12298" max="12298" width="3.58203125" style="1" customWidth="1"/>
    <col min="12299" max="12300" width="8.9140625" style="1" customWidth="1"/>
    <col min="12301" max="12302" width="10.4140625" style="1" customWidth="1"/>
    <col min="12303" max="12303" width="11.33203125" style="1" customWidth="1"/>
    <col min="12304" max="12518" width="8.9140625" style="1" customWidth="1"/>
    <col min="12519" max="12519" width="3.1640625" style="1" customWidth="1"/>
    <col min="12520" max="12520" width="8.08203125" style="1" customWidth="1"/>
    <col min="12521" max="12521" width="15.4140625" style="1" customWidth="1"/>
    <col min="12522" max="12523" width="10.4140625" style="1" customWidth="1"/>
    <col min="12524" max="12524" width="10.4140625" style="1" bestFit="1" customWidth="1"/>
    <col min="12525" max="12526" width="11.33203125" style="1" customWidth="1"/>
    <col min="12527" max="12527" width="5.08203125" style="1" customWidth="1"/>
    <col min="12528" max="12544" width="8" style="1"/>
    <col min="12545" max="12545" width="3.1640625" style="1" customWidth="1"/>
    <col min="12546" max="12546" width="8.08203125" style="1" customWidth="1"/>
    <col min="12547" max="12547" width="15.4140625" style="1" customWidth="1"/>
    <col min="12548" max="12549" width="10.4140625" style="1" customWidth="1"/>
    <col min="12550" max="12550" width="10.4140625" style="1" bestFit="1" customWidth="1"/>
    <col min="12551" max="12552" width="11.33203125" style="1" customWidth="1"/>
    <col min="12553" max="12553" width="5.08203125" style="1" customWidth="1"/>
    <col min="12554" max="12554" width="3.58203125" style="1" customWidth="1"/>
    <col min="12555" max="12556" width="8.9140625" style="1" customWidth="1"/>
    <col min="12557" max="12558" width="10.4140625" style="1" customWidth="1"/>
    <col min="12559" max="12559" width="11.33203125" style="1" customWidth="1"/>
    <col min="12560" max="12774" width="8.9140625" style="1" customWidth="1"/>
    <col min="12775" max="12775" width="3.1640625" style="1" customWidth="1"/>
    <col min="12776" max="12776" width="8.08203125" style="1" customWidth="1"/>
    <col min="12777" max="12777" width="15.4140625" style="1" customWidth="1"/>
    <col min="12778" max="12779" width="10.4140625" style="1" customWidth="1"/>
    <col min="12780" max="12780" width="10.4140625" style="1" bestFit="1" customWidth="1"/>
    <col min="12781" max="12782" width="11.33203125" style="1" customWidth="1"/>
    <col min="12783" max="12783" width="5.08203125" style="1" customWidth="1"/>
    <col min="12784" max="12800" width="8" style="1"/>
    <col min="12801" max="12801" width="3.1640625" style="1" customWidth="1"/>
    <col min="12802" max="12802" width="8.08203125" style="1" customWidth="1"/>
    <col min="12803" max="12803" width="15.4140625" style="1" customWidth="1"/>
    <col min="12804" max="12805" width="10.4140625" style="1" customWidth="1"/>
    <col min="12806" max="12806" width="10.4140625" style="1" bestFit="1" customWidth="1"/>
    <col min="12807" max="12808" width="11.33203125" style="1" customWidth="1"/>
    <col min="12809" max="12809" width="5.08203125" style="1" customWidth="1"/>
    <col min="12810" max="12810" width="3.58203125" style="1" customWidth="1"/>
    <col min="12811" max="12812" width="8.9140625" style="1" customWidth="1"/>
    <col min="12813" max="12814" width="10.4140625" style="1" customWidth="1"/>
    <col min="12815" max="12815" width="11.33203125" style="1" customWidth="1"/>
    <col min="12816" max="13030" width="8.9140625" style="1" customWidth="1"/>
    <col min="13031" max="13031" width="3.1640625" style="1" customWidth="1"/>
    <col min="13032" max="13032" width="8.08203125" style="1" customWidth="1"/>
    <col min="13033" max="13033" width="15.4140625" style="1" customWidth="1"/>
    <col min="13034" max="13035" width="10.4140625" style="1" customWidth="1"/>
    <col min="13036" max="13036" width="10.4140625" style="1" bestFit="1" customWidth="1"/>
    <col min="13037" max="13038" width="11.33203125" style="1" customWidth="1"/>
    <col min="13039" max="13039" width="5.08203125" style="1" customWidth="1"/>
    <col min="13040" max="13056" width="8" style="1"/>
    <col min="13057" max="13057" width="3.1640625" style="1" customWidth="1"/>
    <col min="13058" max="13058" width="8.08203125" style="1" customWidth="1"/>
    <col min="13059" max="13059" width="15.4140625" style="1" customWidth="1"/>
    <col min="13060" max="13061" width="10.4140625" style="1" customWidth="1"/>
    <col min="13062" max="13062" width="10.4140625" style="1" bestFit="1" customWidth="1"/>
    <col min="13063" max="13064" width="11.33203125" style="1" customWidth="1"/>
    <col min="13065" max="13065" width="5.08203125" style="1" customWidth="1"/>
    <col min="13066" max="13066" width="3.58203125" style="1" customWidth="1"/>
    <col min="13067" max="13068" width="8.9140625" style="1" customWidth="1"/>
    <col min="13069" max="13070" width="10.4140625" style="1" customWidth="1"/>
    <col min="13071" max="13071" width="11.33203125" style="1" customWidth="1"/>
    <col min="13072" max="13286" width="8.9140625" style="1" customWidth="1"/>
    <col min="13287" max="13287" width="3.1640625" style="1" customWidth="1"/>
    <col min="13288" max="13288" width="8.08203125" style="1" customWidth="1"/>
    <col min="13289" max="13289" width="15.4140625" style="1" customWidth="1"/>
    <col min="13290" max="13291" width="10.4140625" style="1" customWidth="1"/>
    <col min="13292" max="13292" width="10.4140625" style="1" bestFit="1" customWidth="1"/>
    <col min="13293" max="13294" width="11.33203125" style="1" customWidth="1"/>
    <col min="13295" max="13295" width="5.08203125" style="1" customWidth="1"/>
    <col min="13296" max="13312" width="8" style="1"/>
    <col min="13313" max="13313" width="3.1640625" style="1" customWidth="1"/>
    <col min="13314" max="13314" width="8.08203125" style="1" customWidth="1"/>
    <col min="13315" max="13315" width="15.4140625" style="1" customWidth="1"/>
    <col min="13316" max="13317" width="10.4140625" style="1" customWidth="1"/>
    <col min="13318" max="13318" width="10.4140625" style="1" bestFit="1" customWidth="1"/>
    <col min="13319" max="13320" width="11.33203125" style="1" customWidth="1"/>
    <col min="13321" max="13321" width="5.08203125" style="1" customWidth="1"/>
    <col min="13322" max="13322" width="3.58203125" style="1" customWidth="1"/>
    <col min="13323" max="13324" width="8.9140625" style="1" customWidth="1"/>
    <col min="13325" max="13326" width="10.4140625" style="1" customWidth="1"/>
    <col min="13327" max="13327" width="11.33203125" style="1" customWidth="1"/>
    <col min="13328" max="13542" width="8.9140625" style="1" customWidth="1"/>
    <col min="13543" max="13543" width="3.1640625" style="1" customWidth="1"/>
    <col min="13544" max="13544" width="8.08203125" style="1" customWidth="1"/>
    <col min="13545" max="13545" width="15.4140625" style="1" customWidth="1"/>
    <col min="13546" max="13547" width="10.4140625" style="1" customWidth="1"/>
    <col min="13548" max="13548" width="10.4140625" style="1" bestFit="1" customWidth="1"/>
    <col min="13549" max="13550" width="11.33203125" style="1" customWidth="1"/>
    <col min="13551" max="13551" width="5.08203125" style="1" customWidth="1"/>
    <col min="13552" max="13568" width="8" style="1"/>
    <col min="13569" max="13569" width="3.1640625" style="1" customWidth="1"/>
    <col min="13570" max="13570" width="8.08203125" style="1" customWidth="1"/>
    <col min="13571" max="13571" width="15.4140625" style="1" customWidth="1"/>
    <col min="13572" max="13573" width="10.4140625" style="1" customWidth="1"/>
    <col min="13574" max="13574" width="10.4140625" style="1" bestFit="1" customWidth="1"/>
    <col min="13575" max="13576" width="11.33203125" style="1" customWidth="1"/>
    <col min="13577" max="13577" width="5.08203125" style="1" customWidth="1"/>
    <col min="13578" max="13578" width="3.58203125" style="1" customWidth="1"/>
    <col min="13579" max="13580" width="8.9140625" style="1" customWidth="1"/>
    <col min="13581" max="13582" width="10.4140625" style="1" customWidth="1"/>
    <col min="13583" max="13583" width="11.33203125" style="1" customWidth="1"/>
    <col min="13584" max="13798" width="8.9140625" style="1" customWidth="1"/>
    <col min="13799" max="13799" width="3.1640625" style="1" customWidth="1"/>
    <col min="13800" max="13800" width="8.08203125" style="1" customWidth="1"/>
    <col min="13801" max="13801" width="15.4140625" style="1" customWidth="1"/>
    <col min="13802" max="13803" width="10.4140625" style="1" customWidth="1"/>
    <col min="13804" max="13804" width="10.4140625" style="1" bestFit="1" customWidth="1"/>
    <col min="13805" max="13806" width="11.33203125" style="1" customWidth="1"/>
    <col min="13807" max="13807" width="5.08203125" style="1" customWidth="1"/>
    <col min="13808" max="13824" width="8" style="1"/>
    <col min="13825" max="13825" width="3.1640625" style="1" customWidth="1"/>
    <col min="13826" max="13826" width="8.08203125" style="1" customWidth="1"/>
    <col min="13827" max="13827" width="15.4140625" style="1" customWidth="1"/>
    <col min="13828" max="13829" width="10.4140625" style="1" customWidth="1"/>
    <col min="13830" max="13830" width="10.4140625" style="1" bestFit="1" customWidth="1"/>
    <col min="13831" max="13832" width="11.33203125" style="1" customWidth="1"/>
    <col min="13833" max="13833" width="5.08203125" style="1" customWidth="1"/>
    <col min="13834" max="13834" width="3.58203125" style="1" customWidth="1"/>
    <col min="13835" max="13836" width="8.9140625" style="1" customWidth="1"/>
    <col min="13837" max="13838" width="10.4140625" style="1" customWidth="1"/>
    <col min="13839" max="13839" width="11.33203125" style="1" customWidth="1"/>
    <col min="13840" max="14054" width="8.9140625" style="1" customWidth="1"/>
    <col min="14055" max="14055" width="3.1640625" style="1" customWidth="1"/>
    <col min="14056" max="14056" width="8.08203125" style="1" customWidth="1"/>
    <col min="14057" max="14057" width="15.4140625" style="1" customWidth="1"/>
    <col min="14058" max="14059" width="10.4140625" style="1" customWidth="1"/>
    <col min="14060" max="14060" width="10.4140625" style="1" bestFit="1" customWidth="1"/>
    <col min="14061" max="14062" width="11.33203125" style="1" customWidth="1"/>
    <col min="14063" max="14063" width="5.08203125" style="1" customWidth="1"/>
    <col min="14064" max="14080" width="8" style="1"/>
    <col min="14081" max="14081" width="3.1640625" style="1" customWidth="1"/>
    <col min="14082" max="14082" width="8.08203125" style="1" customWidth="1"/>
    <col min="14083" max="14083" width="15.4140625" style="1" customWidth="1"/>
    <col min="14084" max="14085" width="10.4140625" style="1" customWidth="1"/>
    <col min="14086" max="14086" width="10.4140625" style="1" bestFit="1" customWidth="1"/>
    <col min="14087" max="14088" width="11.33203125" style="1" customWidth="1"/>
    <col min="14089" max="14089" width="5.08203125" style="1" customWidth="1"/>
    <col min="14090" max="14090" width="3.58203125" style="1" customWidth="1"/>
    <col min="14091" max="14092" width="8.9140625" style="1" customWidth="1"/>
    <col min="14093" max="14094" width="10.4140625" style="1" customWidth="1"/>
    <col min="14095" max="14095" width="11.33203125" style="1" customWidth="1"/>
    <col min="14096" max="14310" width="8.9140625" style="1" customWidth="1"/>
    <col min="14311" max="14311" width="3.1640625" style="1" customWidth="1"/>
    <col min="14312" max="14312" width="8.08203125" style="1" customWidth="1"/>
    <col min="14313" max="14313" width="15.4140625" style="1" customWidth="1"/>
    <col min="14314" max="14315" width="10.4140625" style="1" customWidth="1"/>
    <col min="14316" max="14316" width="10.4140625" style="1" bestFit="1" customWidth="1"/>
    <col min="14317" max="14318" width="11.33203125" style="1" customWidth="1"/>
    <col min="14319" max="14319" width="5.08203125" style="1" customWidth="1"/>
    <col min="14320" max="14336" width="8" style="1"/>
    <col min="14337" max="14337" width="3.1640625" style="1" customWidth="1"/>
    <col min="14338" max="14338" width="8.08203125" style="1" customWidth="1"/>
    <col min="14339" max="14339" width="15.4140625" style="1" customWidth="1"/>
    <col min="14340" max="14341" width="10.4140625" style="1" customWidth="1"/>
    <col min="14342" max="14342" width="10.4140625" style="1" bestFit="1" customWidth="1"/>
    <col min="14343" max="14344" width="11.33203125" style="1" customWidth="1"/>
    <col min="14345" max="14345" width="5.08203125" style="1" customWidth="1"/>
    <col min="14346" max="14346" width="3.58203125" style="1" customWidth="1"/>
    <col min="14347" max="14348" width="8.9140625" style="1" customWidth="1"/>
    <col min="14349" max="14350" width="10.4140625" style="1" customWidth="1"/>
    <col min="14351" max="14351" width="11.33203125" style="1" customWidth="1"/>
    <col min="14352" max="14566" width="8.9140625" style="1" customWidth="1"/>
    <col min="14567" max="14567" width="3.1640625" style="1" customWidth="1"/>
    <col min="14568" max="14568" width="8.08203125" style="1" customWidth="1"/>
    <col min="14569" max="14569" width="15.4140625" style="1" customWidth="1"/>
    <col min="14570" max="14571" width="10.4140625" style="1" customWidth="1"/>
    <col min="14572" max="14572" width="10.4140625" style="1" bestFit="1" customWidth="1"/>
    <col min="14573" max="14574" width="11.33203125" style="1" customWidth="1"/>
    <col min="14575" max="14575" width="5.08203125" style="1" customWidth="1"/>
    <col min="14576" max="14592" width="8" style="1"/>
    <col min="14593" max="14593" width="3.1640625" style="1" customWidth="1"/>
    <col min="14594" max="14594" width="8.08203125" style="1" customWidth="1"/>
    <col min="14595" max="14595" width="15.4140625" style="1" customWidth="1"/>
    <col min="14596" max="14597" width="10.4140625" style="1" customWidth="1"/>
    <col min="14598" max="14598" width="10.4140625" style="1" bestFit="1" customWidth="1"/>
    <col min="14599" max="14600" width="11.33203125" style="1" customWidth="1"/>
    <col min="14601" max="14601" width="5.08203125" style="1" customWidth="1"/>
    <col min="14602" max="14602" width="3.58203125" style="1" customWidth="1"/>
    <col min="14603" max="14604" width="8.9140625" style="1" customWidth="1"/>
    <col min="14605" max="14606" width="10.4140625" style="1" customWidth="1"/>
    <col min="14607" max="14607" width="11.33203125" style="1" customWidth="1"/>
    <col min="14608" max="14822" width="8.9140625" style="1" customWidth="1"/>
    <col min="14823" max="14823" width="3.1640625" style="1" customWidth="1"/>
    <col min="14824" max="14824" width="8.08203125" style="1" customWidth="1"/>
    <col min="14825" max="14825" width="15.4140625" style="1" customWidth="1"/>
    <col min="14826" max="14827" width="10.4140625" style="1" customWidth="1"/>
    <col min="14828" max="14828" width="10.4140625" style="1" bestFit="1" customWidth="1"/>
    <col min="14829" max="14830" width="11.33203125" style="1" customWidth="1"/>
    <col min="14831" max="14831" width="5.08203125" style="1" customWidth="1"/>
    <col min="14832" max="14848" width="8" style="1"/>
    <col min="14849" max="14849" width="3.1640625" style="1" customWidth="1"/>
    <col min="14850" max="14850" width="8.08203125" style="1" customWidth="1"/>
    <col min="14851" max="14851" width="15.4140625" style="1" customWidth="1"/>
    <col min="14852" max="14853" width="10.4140625" style="1" customWidth="1"/>
    <col min="14854" max="14854" width="10.4140625" style="1" bestFit="1" customWidth="1"/>
    <col min="14855" max="14856" width="11.33203125" style="1" customWidth="1"/>
    <col min="14857" max="14857" width="5.08203125" style="1" customWidth="1"/>
    <col min="14858" max="14858" width="3.58203125" style="1" customWidth="1"/>
    <col min="14859" max="14860" width="8.9140625" style="1" customWidth="1"/>
    <col min="14861" max="14862" width="10.4140625" style="1" customWidth="1"/>
    <col min="14863" max="14863" width="11.33203125" style="1" customWidth="1"/>
    <col min="14864" max="15078" width="8.9140625" style="1" customWidth="1"/>
    <col min="15079" max="15079" width="3.1640625" style="1" customWidth="1"/>
    <col min="15080" max="15080" width="8.08203125" style="1" customWidth="1"/>
    <col min="15081" max="15081" width="15.4140625" style="1" customWidth="1"/>
    <col min="15082" max="15083" width="10.4140625" style="1" customWidth="1"/>
    <col min="15084" max="15084" width="10.4140625" style="1" bestFit="1" customWidth="1"/>
    <col min="15085" max="15086" width="11.33203125" style="1" customWidth="1"/>
    <col min="15087" max="15087" width="5.08203125" style="1" customWidth="1"/>
    <col min="15088" max="15104" width="8" style="1"/>
    <col min="15105" max="15105" width="3.1640625" style="1" customWidth="1"/>
    <col min="15106" max="15106" width="8.08203125" style="1" customWidth="1"/>
    <col min="15107" max="15107" width="15.4140625" style="1" customWidth="1"/>
    <col min="15108" max="15109" width="10.4140625" style="1" customWidth="1"/>
    <col min="15110" max="15110" width="10.4140625" style="1" bestFit="1" customWidth="1"/>
    <col min="15111" max="15112" width="11.33203125" style="1" customWidth="1"/>
    <col min="15113" max="15113" width="5.08203125" style="1" customWidth="1"/>
    <col min="15114" max="15114" width="3.58203125" style="1" customWidth="1"/>
    <col min="15115" max="15116" width="8.9140625" style="1" customWidth="1"/>
    <col min="15117" max="15118" width="10.4140625" style="1" customWidth="1"/>
    <col min="15119" max="15119" width="11.33203125" style="1" customWidth="1"/>
    <col min="15120" max="15334" width="8.9140625" style="1" customWidth="1"/>
    <col min="15335" max="15335" width="3.1640625" style="1" customWidth="1"/>
    <col min="15336" max="15336" width="8.08203125" style="1" customWidth="1"/>
    <col min="15337" max="15337" width="15.4140625" style="1" customWidth="1"/>
    <col min="15338" max="15339" width="10.4140625" style="1" customWidth="1"/>
    <col min="15340" max="15340" width="10.4140625" style="1" bestFit="1" customWidth="1"/>
    <col min="15341" max="15342" width="11.33203125" style="1" customWidth="1"/>
    <col min="15343" max="15343" width="5.08203125" style="1" customWidth="1"/>
    <col min="15344" max="15360" width="8" style="1"/>
    <col min="15361" max="15361" width="3.1640625" style="1" customWidth="1"/>
    <col min="15362" max="15362" width="8.08203125" style="1" customWidth="1"/>
    <col min="15363" max="15363" width="15.4140625" style="1" customWidth="1"/>
    <col min="15364" max="15365" width="10.4140625" style="1" customWidth="1"/>
    <col min="15366" max="15366" width="10.4140625" style="1" bestFit="1" customWidth="1"/>
    <col min="15367" max="15368" width="11.33203125" style="1" customWidth="1"/>
    <col min="15369" max="15369" width="5.08203125" style="1" customWidth="1"/>
    <col min="15370" max="15370" width="3.58203125" style="1" customWidth="1"/>
    <col min="15371" max="15372" width="8.9140625" style="1" customWidth="1"/>
    <col min="15373" max="15374" width="10.4140625" style="1" customWidth="1"/>
    <col min="15375" max="15375" width="11.33203125" style="1" customWidth="1"/>
    <col min="15376" max="15590" width="8.9140625" style="1" customWidth="1"/>
    <col min="15591" max="15591" width="3.1640625" style="1" customWidth="1"/>
    <col min="15592" max="15592" width="8.08203125" style="1" customWidth="1"/>
    <col min="15593" max="15593" width="15.4140625" style="1" customWidth="1"/>
    <col min="15594" max="15595" width="10.4140625" style="1" customWidth="1"/>
    <col min="15596" max="15596" width="10.4140625" style="1" bestFit="1" customWidth="1"/>
    <col min="15597" max="15598" width="11.33203125" style="1" customWidth="1"/>
    <col min="15599" max="15599" width="5.08203125" style="1" customWidth="1"/>
    <col min="15600" max="15616" width="8" style="1"/>
    <col min="15617" max="15617" width="3.1640625" style="1" customWidth="1"/>
    <col min="15618" max="15618" width="8.08203125" style="1" customWidth="1"/>
    <col min="15619" max="15619" width="15.4140625" style="1" customWidth="1"/>
    <col min="15620" max="15621" width="10.4140625" style="1" customWidth="1"/>
    <col min="15622" max="15622" width="10.4140625" style="1" bestFit="1" customWidth="1"/>
    <col min="15623" max="15624" width="11.33203125" style="1" customWidth="1"/>
    <col min="15625" max="15625" width="5.08203125" style="1" customWidth="1"/>
    <col min="15626" max="15626" width="3.58203125" style="1" customWidth="1"/>
    <col min="15627" max="15628" width="8.9140625" style="1" customWidth="1"/>
    <col min="15629" max="15630" width="10.4140625" style="1" customWidth="1"/>
    <col min="15631" max="15631" width="11.33203125" style="1" customWidth="1"/>
    <col min="15632" max="15846" width="8.9140625" style="1" customWidth="1"/>
    <col min="15847" max="15847" width="3.1640625" style="1" customWidth="1"/>
    <col min="15848" max="15848" width="8.08203125" style="1" customWidth="1"/>
    <col min="15849" max="15849" width="15.4140625" style="1" customWidth="1"/>
    <col min="15850" max="15851" width="10.4140625" style="1" customWidth="1"/>
    <col min="15852" max="15852" width="10.4140625" style="1" bestFit="1" customWidth="1"/>
    <col min="15853" max="15854" width="11.33203125" style="1" customWidth="1"/>
    <col min="15855" max="15855" width="5.08203125" style="1" customWidth="1"/>
    <col min="15856" max="15872" width="8" style="1"/>
    <col min="15873" max="15873" width="3.1640625" style="1" customWidth="1"/>
    <col min="15874" max="15874" width="8.08203125" style="1" customWidth="1"/>
    <col min="15875" max="15875" width="15.4140625" style="1" customWidth="1"/>
    <col min="15876" max="15877" width="10.4140625" style="1" customWidth="1"/>
    <col min="15878" max="15878" width="10.4140625" style="1" bestFit="1" customWidth="1"/>
    <col min="15879" max="15880" width="11.33203125" style="1" customWidth="1"/>
    <col min="15881" max="15881" width="5.08203125" style="1" customWidth="1"/>
    <col min="15882" max="15882" width="3.58203125" style="1" customWidth="1"/>
    <col min="15883" max="15884" width="8.9140625" style="1" customWidth="1"/>
    <col min="15885" max="15886" width="10.4140625" style="1" customWidth="1"/>
    <col min="15887" max="15887" width="11.33203125" style="1" customWidth="1"/>
    <col min="15888" max="16102" width="8.9140625" style="1" customWidth="1"/>
    <col min="16103" max="16103" width="3.1640625" style="1" customWidth="1"/>
    <col min="16104" max="16104" width="8.08203125" style="1" customWidth="1"/>
    <col min="16105" max="16105" width="15.4140625" style="1" customWidth="1"/>
    <col min="16106" max="16107" width="10.4140625" style="1" customWidth="1"/>
    <col min="16108" max="16108" width="10.4140625" style="1" bestFit="1" customWidth="1"/>
    <col min="16109" max="16110" width="11.33203125" style="1" customWidth="1"/>
    <col min="16111" max="16111" width="5.08203125" style="1" customWidth="1"/>
    <col min="16112" max="16128" width="8" style="1"/>
    <col min="16129" max="16129" width="3.1640625" style="1" customWidth="1"/>
    <col min="16130" max="16130" width="8.08203125" style="1" customWidth="1"/>
    <col min="16131" max="16131" width="15.4140625" style="1" customWidth="1"/>
    <col min="16132" max="16133" width="10.4140625" style="1" customWidth="1"/>
    <col min="16134" max="16134" width="10.4140625" style="1" bestFit="1" customWidth="1"/>
    <col min="16135" max="16136" width="11.33203125" style="1" customWidth="1"/>
    <col min="16137" max="16137" width="5.08203125" style="1" customWidth="1"/>
    <col min="16138" max="16138" width="3.58203125" style="1" customWidth="1"/>
    <col min="16139" max="16140" width="8.9140625" style="1" customWidth="1"/>
    <col min="16141" max="16142" width="10.4140625" style="1" customWidth="1"/>
    <col min="16143" max="16143" width="11.33203125" style="1" customWidth="1"/>
    <col min="16144" max="16358" width="8.9140625" style="1" customWidth="1"/>
    <col min="16359" max="16359" width="3.1640625" style="1" customWidth="1"/>
    <col min="16360" max="16360" width="8.08203125" style="1" customWidth="1"/>
    <col min="16361" max="16361" width="15.4140625" style="1" customWidth="1"/>
    <col min="16362" max="16363" width="10.4140625" style="1" customWidth="1"/>
    <col min="16364" max="16364" width="10.4140625" style="1" bestFit="1" customWidth="1"/>
    <col min="16365" max="16366" width="11.33203125" style="1" customWidth="1"/>
    <col min="16367" max="16367" width="5.08203125" style="1" customWidth="1"/>
    <col min="16368" max="16384" width="8" style="1"/>
  </cols>
  <sheetData>
    <row r="1" spans="1:15" ht="5.25" customHeight="1"/>
    <row r="2" spans="1:15" ht="26.15" customHeight="1">
      <c r="A2" s="2" t="s">
        <v>0</v>
      </c>
      <c r="B2" s="2"/>
      <c r="C2" s="2"/>
      <c r="D2" s="2"/>
      <c r="E2" s="2"/>
      <c r="F2" s="2"/>
      <c r="G2" s="2"/>
      <c r="H2" s="2"/>
      <c r="I2"/>
      <c r="J2" s="2" t="s">
        <v>1</v>
      </c>
      <c r="K2" s="2"/>
      <c r="L2" s="2"/>
      <c r="M2" s="2"/>
      <c r="N2" s="2"/>
      <c r="O2" s="2"/>
    </row>
    <row r="3" spans="1:15" ht="19.5" customHeight="1" thickBot="1">
      <c r="A3" s="3" t="s">
        <v>2</v>
      </c>
      <c r="B3" s="3"/>
      <c r="C3" s="3"/>
      <c r="D3" s="3"/>
      <c r="E3" s="3"/>
      <c r="F3" s="3"/>
      <c r="G3" s="3"/>
      <c r="H3" s="3"/>
      <c r="I3"/>
      <c r="J3" s="3" t="s">
        <v>2</v>
      </c>
      <c r="K3" s="3"/>
      <c r="L3" s="3"/>
      <c r="M3" s="3"/>
      <c r="N3" s="3"/>
      <c r="O3" s="3"/>
    </row>
    <row r="4" spans="1:15" s="11" customFormat="1" ht="19.5" customHeight="1" thickBot="1">
      <c r="A4" s="4" t="s">
        <v>3</v>
      </c>
      <c r="B4" s="5"/>
      <c r="C4" s="6"/>
      <c r="D4" s="7" t="s">
        <v>4</v>
      </c>
      <c r="E4" s="8" t="s">
        <v>5</v>
      </c>
      <c r="F4" s="8" t="s">
        <v>6</v>
      </c>
      <c r="G4" s="9" t="s">
        <v>7</v>
      </c>
      <c r="H4" s="10" t="s">
        <v>8</v>
      </c>
      <c r="I4"/>
      <c r="J4" s="4" t="s">
        <v>3</v>
      </c>
      <c r="K4" s="5"/>
      <c r="L4" s="6"/>
      <c r="M4" s="7" t="s">
        <v>9</v>
      </c>
      <c r="N4" s="8" t="s">
        <v>10</v>
      </c>
      <c r="O4" s="10" t="s">
        <v>11</v>
      </c>
    </row>
    <row r="5" spans="1:15" ht="19.5" customHeight="1">
      <c r="A5" s="12" t="s">
        <v>12</v>
      </c>
      <c r="B5" s="13" t="s">
        <v>13</v>
      </c>
      <c r="C5" s="14"/>
      <c r="D5" s="15">
        <v>1120</v>
      </c>
      <c r="E5" s="16">
        <f>'[1]10월'!D5</f>
        <v>1074</v>
      </c>
      <c r="F5" s="16">
        <v>1987</v>
      </c>
      <c r="G5" s="17">
        <f t="shared" ref="G5:G28" si="0">(D5-E5)/E5</f>
        <v>4.2830540037243951E-2</v>
      </c>
      <c r="H5" s="18">
        <f>(D5-F5)/F5</f>
        <v>-0.43633618520382489</v>
      </c>
      <c r="J5" s="12" t="s">
        <v>12</v>
      </c>
      <c r="K5" s="13" t="s">
        <v>13</v>
      </c>
      <c r="L5" s="14"/>
      <c r="M5" s="19">
        <f>D5+'[1]10월'!M5</f>
        <v>17227</v>
      </c>
      <c r="N5" s="20">
        <v>25601</v>
      </c>
      <c r="O5" s="18">
        <f>(M5-N5)/N5</f>
        <v>-0.32709659778914885</v>
      </c>
    </row>
    <row r="6" spans="1:15" ht="19.5" hidden="1" customHeight="1">
      <c r="A6" s="21"/>
      <c r="B6" s="22" t="s">
        <v>14</v>
      </c>
      <c r="C6" s="23" t="s">
        <v>15</v>
      </c>
      <c r="D6" s="24"/>
      <c r="E6" s="25">
        <f>'[1]10월'!D6</f>
        <v>0</v>
      </c>
      <c r="F6" s="25"/>
      <c r="G6" s="26">
        <v>0</v>
      </c>
      <c r="H6" s="27" t="e">
        <f t="shared" ref="H6:H28" si="1">(D6-F6)/F6</f>
        <v>#DIV/0!</v>
      </c>
      <c r="J6" s="21"/>
      <c r="K6" s="22" t="s">
        <v>14</v>
      </c>
      <c r="L6" s="23" t="s">
        <v>15</v>
      </c>
      <c r="M6" s="28">
        <f>D6+'[1]10월'!M6</f>
        <v>0</v>
      </c>
      <c r="N6" s="29"/>
      <c r="O6" s="27">
        <v>0</v>
      </c>
    </row>
    <row r="7" spans="1:15" ht="17.25" hidden="1" customHeight="1">
      <c r="A7" s="21"/>
      <c r="B7" s="30"/>
      <c r="C7" s="31" t="s">
        <v>16</v>
      </c>
      <c r="D7" s="32"/>
      <c r="E7" s="33">
        <f>'[1]10월'!D7</f>
        <v>0</v>
      </c>
      <c r="F7" s="33"/>
      <c r="G7" s="34" t="e">
        <f t="shared" si="0"/>
        <v>#DIV/0!</v>
      </c>
      <c r="H7" s="35" t="e">
        <f t="shared" si="1"/>
        <v>#DIV/0!</v>
      </c>
      <c r="J7" s="21"/>
      <c r="K7" s="30"/>
      <c r="L7" s="31" t="s">
        <v>16</v>
      </c>
      <c r="M7" s="36">
        <f>D7+'[1]10월'!M7</f>
        <v>0</v>
      </c>
      <c r="N7" s="37"/>
      <c r="O7" s="35" t="e">
        <f t="shared" ref="O7:O28" si="2">(M7-N7)/N7</f>
        <v>#DIV/0!</v>
      </c>
    </row>
    <row r="8" spans="1:15" ht="17.25" hidden="1" customHeight="1">
      <c r="A8" s="21"/>
      <c r="B8" s="38" t="s">
        <v>17</v>
      </c>
      <c r="C8" s="39" t="s">
        <v>18</v>
      </c>
      <c r="D8" s="24"/>
      <c r="E8" s="25">
        <f>'[1]10월'!D8</f>
        <v>0</v>
      </c>
      <c r="F8" s="40"/>
      <c r="G8" s="26" t="e">
        <f t="shared" si="0"/>
        <v>#DIV/0!</v>
      </c>
      <c r="H8" s="27" t="e">
        <f t="shared" si="1"/>
        <v>#DIV/0!</v>
      </c>
      <c r="J8" s="21"/>
      <c r="K8" s="38" t="s">
        <v>17</v>
      </c>
      <c r="L8" s="39" t="s">
        <v>18</v>
      </c>
      <c r="M8" s="28">
        <f>D8+'[1]10월'!M8</f>
        <v>0</v>
      </c>
      <c r="N8" s="29"/>
      <c r="O8" s="27" t="e">
        <f t="shared" si="2"/>
        <v>#DIV/0!</v>
      </c>
    </row>
    <row r="9" spans="1:15" ht="17.25" hidden="1" customHeight="1">
      <c r="A9" s="21"/>
      <c r="B9" s="41"/>
      <c r="C9" s="31" t="s">
        <v>16</v>
      </c>
      <c r="D9" s="32"/>
      <c r="E9" s="33">
        <f>'[1]10월'!D9</f>
        <v>0</v>
      </c>
      <c r="F9" s="33"/>
      <c r="G9" s="34" t="e">
        <f t="shared" si="0"/>
        <v>#DIV/0!</v>
      </c>
      <c r="H9" s="35" t="e">
        <f t="shared" si="1"/>
        <v>#DIV/0!</v>
      </c>
      <c r="J9" s="21"/>
      <c r="K9" s="41"/>
      <c r="L9" s="31" t="s">
        <v>16</v>
      </c>
      <c r="M9" s="36">
        <f>D9+'[1]10월'!M9</f>
        <v>0</v>
      </c>
      <c r="N9" s="37"/>
      <c r="O9" s="35" t="e">
        <f t="shared" si="2"/>
        <v>#DIV/0!</v>
      </c>
    </row>
    <row r="10" spans="1:15" ht="15.5">
      <c r="A10" s="21"/>
      <c r="B10" s="42" t="s">
        <v>19</v>
      </c>
      <c r="C10" s="43"/>
      <c r="D10" s="24">
        <v>326</v>
      </c>
      <c r="E10" s="25">
        <f>'[1]10월'!D10</f>
        <v>256</v>
      </c>
      <c r="F10" s="25">
        <v>567</v>
      </c>
      <c r="G10" s="44">
        <f t="shared" si="0"/>
        <v>0.2734375</v>
      </c>
      <c r="H10" s="27">
        <f t="shared" si="1"/>
        <v>-0.42504409171075835</v>
      </c>
      <c r="J10" s="21"/>
      <c r="K10" s="42" t="s">
        <v>19</v>
      </c>
      <c r="L10" s="43"/>
      <c r="M10" s="28">
        <f>D10+'[1]10월'!M10</f>
        <v>2884</v>
      </c>
      <c r="N10" s="29">
        <v>5996</v>
      </c>
      <c r="O10" s="45">
        <f t="shared" si="2"/>
        <v>-0.51901267511674454</v>
      </c>
    </row>
    <row r="11" spans="1:15" ht="18.75" hidden="1" customHeight="1">
      <c r="A11" s="21"/>
      <c r="B11" s="46" t="s">
        <v>20</v>
      </c>
      <c r="C11" s="39" t="s">
        <v>21</v>
      </c>
      <c r="D11" s="24"/>
      <c r="E11" s="25">
        <f>'[1]10월'!D11</f>
        <v>0</v>
      </c>
      <c r="F11" s="25"/>
      <c r="G11" s="26" t="e">
        <f t="shared" si="0"/>
        <v>#DIV/0!</v>
      </c>
      <c r="H11" s="27" t="e">
        <f t="shared" si="1"/>
        <v>#DIV/0!</v>
      </c>
      <c r="J11" s="21"/>
      <c r="K11" s="46" t="s">
        <v>20</v>
      </c>
      <c r="L11" s="39" t="s">
        <v>21</v>
      </c>
      <c r="M11" s="28">
        <f>D11+'[1]10월'!M11</f>
        <v>1</v>
      </c>
      <c r="N11" s="29">
        <v>1</v>
      </c>
      <c r="O11" s="27">
        <f t="shared" si="2"/>
        <v>0</v>
      </c>
    </row>
    <row r="12" spans="1:15" ht="19.5" hidden="1" customHeight="1">
      <c r="A12" s="21"/>
      <c r="B12" s="30"/>
      <c r="C12" s="31" t="s">
        <v>22</v>
      </c>
      <c r="D12" s="32"/>
      <c r="E12" s="33">
        <f>'[1]10월'!D12</f>
        <v>0</v>
      </c>
      <c r="F12" s="33"/>
      <c r="G12" s="34" t="e">
        <f t="shared" si="0"/>
        <v>#DIV/0!</v>
      </c>
      <c r="H12" s="35" t="e">
        <f t="shared" si="1"/>
        <v>#DIV/0!</v>
      </c>
      <c r="J12" s="21"/>
      <c r="K12" s="30"/>
      <c r="L12" s="31" t="s">
        <v>22</v>
      </c>
      <c r="M12" s="36">
        <f>D12+'[1]10월'!M12</f>
        <v>0</v>
      </c>
      <c r="N12" s="37">
        <v>1</v>
      </c>
      <c r="O12" s="35">
        <f t="shared" si="2"/>
        <v>-1</v>
      </c>
    </row>
    <row r="13" spans="1:15" ht="19.5" customHeight="1">
      <c r="A13" s="21"/>
      <c r="B13" s="47" t="s">
        <v>23</v>
      </c>
      <c r="C13" s="48"/>
      <c r="D13" s="24">
        <v>5</v>
      </c>
      <c r="E13" s="25">
        <f>'[1]10월'!D13</f>
        <v>10</v>
      </c>
      <c r="F13" s="25">
        <v>0</v>
      </c>
      <c r="G13" s="26">
        <f t="shared" si="0"/>
        <v>-0.5</v>
      </c>
      <c r="H13" s="49">
        <v>0</v>
      </c>
      <c r="J13" s="21"/>
      <c r="K13" s="47" t="s">
        <v>23</v>
      </c>
      <c r="L13" s="48"/>
      <c r="M13" s="28">
        <f>D13+'[1]10월'!M13</f>
        <v>87</v>
      </c>
      <c r="N13" s="29">
        <v>68</v>
      </c>
      <c r="O13" s="27">
        <f t="shared" si="2"/>
        <v>0.27941176470588236</v>
      </c>
    </row>
    <row r="14" spans="1:15" ht="19.25" hidden="1" customHeight="1">
      <c r="A14" s="50"/>
      <c r="B14" s="51" t="s">
        <v>24</v>
      </c>
      <c r="C14" s="52"/>
      <c r="D14" s="24"/>
      <c r="E14" s="25">
        <f>'[1]10월'!D14</f>
        <v>0</v>
      </c>
      <c r="F14" s="53"/>
      <c r="G14" s="26" t="e">
        <f t="shared" si="0"/>
        <v>#DIV/0!</v>
      </c>
      <c r="H14" s="27" t="e">
        <f t="shared" si="1"/>
        <v>#DIV/0!</v>
      </c>
      <c r="J14" s="50"/>
      <c r="K14" s="42" t="s">
        <v>25</v>
      </c>
      <c r="L14" s="43"/>
      <c r="M14" s="28">
        <f>D14+'[1]10월'!M14</f>
        <v>0</v>
      </c>
      <c r="N14" s="54">
        <v>0</v>
      </c>
      <c r="O14" s="27" t="e">
        <f t="shared" si="2"/>
        <v>#DIV/0!</v>
      </c>
    </row>
    <row r="15" spans="1:15" ht="17.5">
      <c r="A15" s="50"/>
      <c r="B15" s="51" t="s">
        <v>26</v>
      </c>
      <c r="C15" s="52"/>
      <c r="D15" s="55">
        <v>0</v>
      </c>
      <c r="E15" s="53">
        <f>'[1]10월'!D15</f>
        <v>0</v>
      </c>
      <c r="F15" s="53">
        <v>36</v>
      </c>
      <c r="G15" s="56">
        <v>0</v>
      </c>
      <c r="H15" s="27">
        <f t="shared" si="1"/>
        <v>-1</v>
      </c>
      <c r="J15" s="50"/>
      <c r="K15" s="51" t="s">
        <v>26</v>
      </c>
      <c r="L15" s="52"/>
      <c r="M15" s="57">
        <f>D15+'[1]10월'!M15</f>
        <v>1016</v>
      </c>
      <c r="N15" s="54">
        <v>1552</v>
      </c>
      <c r="O15" s="27">
        <f t="shared" si="2"/>
        <v>-0.34536082474226804</v>
      </c>
    </row>
    <row r="16" spans="1:15" ht="15.5">
      <c r="A16" s="58" t="s">
        <v>27</v>
      </c>
      <c r="B16" s="59"/>
      <c r="C16" s="60"/>
      <c r="D16" s="61">
        <f>SUM(D5:D15)</f>
        <v>1451</v>
      </c>
      <c r="E16" s="62">
        <f>'[1]10월'!D16</f>
        <v>1340</v>
      </c>
      <c r="F16" s="62">
        <v>2590</v>
      </c>
      <c r="G16" s="63">
        <f t="shared" si="0"/>
        <v>8.2835820895522383E-2</v>
      </c>
      <c r="H16" s="64">
        <f t="shared" si="1"/>
        <v>-0.43976833976833979</v>
      </c>
      <c r="J16" s="58" t="s">
        <v>27</v>
      </c>
      <c r="K16" s="59"/>
      <c r="L16" s="60"/>
      <c r="M16" s="61">
        <f>D16+'[1]10월'!M16</f>
        <v>21215</v>
      </c>
      <c r="N16" s="62">
        <v>33218</v>
      </c>
      <c r="O16" s="64">
        <f t="shared" si="2"/>
        <v>-0.3613402372207839</v>
      </c>
    </row>
    <row r="17" spans="1:26" ht="17.25" hidden="1" customHeight="1">
      <c r="A17" s="65" t="s">
        <v>28</v>
      </c>
      <c r="B17" s="47" t="s">
        <v>29</v>
      </c>
      <c r="C17" s="48"/>
      <c r="D17" s="66"/>
      <c r="E17" s="40">
        <f>'[1]10월'!D17</f>
        <v>0</v>
      </c>
      <c r="F17" s="40">
        <v>0</v>
      </c>
      <c r="G17" s="67" t="e">
        <f t="shared" si="0"/>
        <v>#DIV/0!</v>
      </c>
      <c r="H17" s="27" t="e">
        <f t="shared" si="1"/>
        <v>#DIV/0!</v>
      </c>
      <c r="J17" s="65" t="s">
        <v>28</v>
      </c>
      <c r="K17" s="47" t="s">
        <v>29</v>
      </c>
      <c r="L17" s="48"/>
      <c r="M17" s="68">
        <f>D17+'[1]10월'!M17</f>
        <v>0</v>
      </c>
      <c r="N17" s="69">
        <v>0</v>
      </c>
      <c r="O17" s="70" t="e">
        <f t="shared" si="2"/>
        <v>#DIV/0!</v>
      </c>
    </row>
    <row r="18" spans="1:26" ht="17.25" hidden="1" customHeight="1">
      <c r="A18" s="21"/>
      <c r="B18" s="47" t="s">
        <v>30</v>
      </c>
      <c r="C18" s="48"/>
      <c r="D18" s="66"/>
      <c r="E18" s="40">
        <f>'[1]10월'!D18</f>
        <v>0</v>
      </c>
      <c r="F18" s="40">
        <v>0</v>
      </c>
      <c r="G18" s="67" t="e">
        <f t="shared" si="0"/>
        <v>#DIV/0!</v>
      </c>
      <c r="H18" s="27" t="e">
        <f t="shared" si="1"/>
        <v>#DIV/0!</v>
      </c>
      <c r="J18" s="21"/>
      <c r="K18" s="47" t="s">
        <v>30</v>
      </c>
      <c r="L18" s="48"/>
      <c r="M18" s="68">
        <f>D18+'[1]10월'!M18</f>
        <v>0</v>
      </c>
      <c r="N18" s="69">
        <v>0</v>
      </c>
      <c r="O18" s="70" t="e">
        <f t="shared" si="2"/>
        <v>#DIV/0!</v>
      </c>
    </row>
    <row r="19" spans="1:26" ht="17.5">
      <c r="A19" s="21"/>
      <c r="B19" s="47" t="s">
        <v>31</v>
      </c>
      <c r="C19" s="48"/>
      <c r="D19" s="24">
        <v>161</v>
      </c>
      <c r="E19" s="25">
        <f>'[1]10월'!D19</f>
        <v>0</v>
      </c>
      <c r="F19" s="25">
        <v>632</v>
      </c>
      <c r="G19" s="56">
        <v>0</v>
      </c>
      <c r="H19" s="27">
        <f t="shared" si="1"/>
        <v>-0.745253164556962</v>
      </c>
      <c r="J19" s="21"/>
      <c r="K19" s="47" t="s">
        <v>31</v>
      </c>
      <c r="L19" s="48"/>
      <c r="M19" s="28">
        <f>D19+'[1]10월'!M19</f>
        <v>2299</v>
      </c>
      <c r="N19" s="69">
        <v>6188</v>
      </c>
      <c r="O19" s="70">
        <f t="shared" si="2"/>
        <v>-0.62847446670976082</v>
      </c>
    </row>
    <row r="20" spans="1:26" ht="15.5">
      <c r="A20" s="21"/>
      <c r="B20" s="47" t="s">
        <v>32</v>
      </c>
      <c r="C20" s="48"/>
      <c r="D20" s="24">
        <v>628</v>
      </c>
      <c r="E20" s="25">
        <f>'[1]10월'!D20</f>
        <v>697</v>
      </c>
      <c r="F20" s="25">
        <v>1325</v>
      </c>
      <c r="G20" s="67">
        <f t="shared" si="0"/>
        <v>-9.8995695839311337E-2</v>
      </c>
      <c r="H20" s="71">
        <f t="shared" si="1"/>
        <v>-0.52603773584905655</v>
      </c>
      <c r="J20" s="21"/>
      <c r="K20" s="47" t="s">
        <v>32</v>
      </c>
      <c r="L20" s="48"/>
      <c r="M20" s="28">
        <f>D20+'[1]10월'!M20</f>
        <v>17620</v>
      </c>
      <c r="N20" s="69">
        <v>18511</v>
      </c>
      <c r="O20" s="70">
        <f t="shared" si="2"/>
        <v>-4.8133542218140563E-2</v>
      </c>
    </row>
    <row r="21" spans="1:26" ht="19.5" customHeight="1">
      <c r="A21" s="21"/>
      <c r="B21" s="47" t="s">
        <v>33</v>
      </c>
      <c r="C21" s="48"/>
      <c r="D21" s="24">
        <v>0</v>
      </c>
      <c r="E21" s="25">
        <f>'[1]10월'!D21</f>
        <v>0</v>
      </c>
      <c r="F21" s="25">
        <v>146</v>
      </c>
      <c r="G21" s="56">
        <v>0</v>
      </c>
      <c r="H21" s="27">
        <f t="shared" si="1"/>
        <v>-1</v>
      </c>
      <c r="J21" s="21"/>
      <c r="K21" s="47" t="s">
        <v>33</v>
      </c>
      <c r="L21" s="48"/>
      <c r="M21" s="28">
        <f>D21+'[1]10월'!M21</f>
        <v>551</v>
      </c>
      <c r="N21" s="69">
        <v>1275</v>
      </c>
      <c r="O21" s="70">
        <f t="shared" si="2"/>
        <v>-0.56784313725490199</v>
      </c>
    </row>
    <row r="22" spans="1:26" ht="19.5" customHeight="1">
      <c r="A22" s="50"/>
      <c r="B22" s="47" t="s">
        <v>34</v>
      </c>
      <c r="C22" s="48"/>
      <c r="D22" s="24">
        <v>318</v>
      </c>
      <c r="E22" s="25">
        <f>'[1]10월'!D22</f>
        <v>310</v>
      </c>
      <c r="F22" s="25">
        <v>312</v>
      </c>
      <c r="G22" s="67">
        <f t="shared" si="0"/>
        <v>2.5806451612903226E-2</v>
      </c>
      <c r="H22" s="27">
        <f t="shared" si="1"/>
        <v>1.9230769230769232E-2</v>
      </c>
      <c r="J22" s="50"/>
      <c r="K22" s="47" t="s">
        <v>34</v>
      </c>
      <c r="L22" s="48"/>
      <c r="M22" s="28">
        <f>D22+'[1]10월'!M22</f>
        <v>3176</v>
      </c>
      <c r="N22" s="69">
        <v>3777</v>
      </c>
      <c r="O22" s="70">
        <f t="shared" si="2"/>
        <v>-0.15912099549907333</v>
      </c>
    </row>
    <row r="23" spans="1:26" s="11" customFormat="1" ht="19.5" customHeight="1">
      <c r="A23" s="58" t="s">
        <v>35</v>
      </c>
      <c r="B23" s="59"/>
      <c r="C23" s="60"/>
      <c r="D23" s="61">
        <f>SUM(D19:D22)</f>
        <v>1107</v>
      </c>
      <c r="E23" s="62">
        <f>'[1]10월'!D23</f>
        <v>1007</v>
      </c>
      <c r="F23" s="62">
        <v>2415</v>
      </c>
      <c r="G23" s="63">
        <f t="shared" si="0"/>
        <v>9.9304865938430978E-2</v>
      </c>
      <c r="H23" s="64">
        <f t="shared" si="1"/>
        <v>-0.54161490683229818</v>
      </c>
      <c r="J23" s="58" t="s">
        <v>35</v>
      </c>
      <c r="K23" s="59"/>
      <c r="L23" s="60"/>
      <c r="M23" s="61">
        <f>D23+'[1]10월'!M23</f>
        <v>23646</v>
      </c>
      <c r="N23" s="62">
        <v>29751</v>
      </c>
      <c r="O23" s="64">
        <f t="shared" si="2"/>
        <v>-0.20520318644751437</v>
      </c>
    </row>
    <row r="24" spans="1:26" s="11" customFormat="1" ht="19.5" customHeight="1">
      <c r="A24" s="72" t="s">
        <v>36</v>
      </c>
      <c r="B24" s="47" t="s">
        <v>37</v>
      </c>
      <c r="C24" s="48"/>
      <c r="D24" s="24">
        <v>59</v>
      </c>
      <c r="E24" s="25">
        <f>'[1]10월'!D24</f>
        <v>146</v>
      </c>
      <c r="F24" s="25">
        <v>604</v>
      </c>
      <c r="G24" s="67">
        <f t="shared" si="0"/>
        <v>-0.59589041095890416</v>
      </c>
      <c r="H24" s="27">
        <f t="shared" si="1"/>
        <v>-0.90231788079470199</v>
      </c>
      <c r="J24" s="72" t="s">
        <v>36</v>
      </c>
      <c r="K24" s="47" t="s">
        <v>37</v>
      </c>
      <c r="L24" s="48"/>
      <c r="M24" s="28">
        <f>D24+'[1]10월'!M24</f>
        <v>3430</v>
      </c>
      <c r="N24" s="29">
        <v>4515</v>
      </c>
      <c r="O24" s="70">
        <f t="shared" si="2"/>
        <v>-0.24031007751937986</v>
      </c>
    </row>
    <row r="25" spans="1:26" ht="19.5" customHeight="1">
      <c r="A25" s="73"/>
      <c r="B25" s="42" t="s">
        <v>38</v>
      </c>
      <c r="C25" s="43"/>
      <c r="D25" s="24">
        <v>0</v>
      </c>
      <c r="E25" s="25">
        <f>'[1]10월'!D25</f>
        <v>0</v>
      </c>
      <c r="F25" s="25">
        <v>439</v>
      </c>
      <c r="G25" s="56">
        <v>0</v>
      </c>
      <c r="H25" s="27">
        <f t="shared" si="1"/>
        <v>-1</v>
      </c>
      <c r="J25" s="73"/>
      <c r="K25" s="42" t="s">
        <v>38</v>
      </c>
      <c r="L25" s="43"/>
      <c r="M25" s="28">
        <f>D25+'[1]10월'!M25</f>
        <v>1989</v>
      </c>
      <c r="N25" s="29">
        <v>2986</v>
      </c>
      <c r="O25" s="27">
        <f t="shared" si="2"/>
        <v>-0.33389149363697251</v>
      </c>
    </row>
    <row r="26" spans="1:26" ht="19.5" customHeight="1">
      <c r="A26" s="73"/>
      <c r="B26" s="47" t="s">
        <v>39</v>
      </c>
      <c r="C26" s="48"/>
      <c r="D26" s="24">
        <v>0</v>
      </c>
      <c r="E26" s="25">
        <f>'[1]10월'!D26</f>
        <v>0</v>
      </c>
      <c r="F26" s="25">
        <v>508</v>
      </c>
      <c r="G26" s="56">
        <v>0</v>
      </c>
      <c r="H26" s="27">
        <f t="shared" si="1"/>
        <v>-1</v>
      </c>
      <c r="J26" s="73"/>
      <c r="K26" s="47" t="s">
        <v>39</v>
      </c>
      <c r="L26" s="48"/>
      <c r="M26" s="28">
        <f>D26+'[1]10월'!M26</f>
        <v>1487</v>
      </c>
      <c r="N26" s="29">
        <v>3224</v>
      </c>
      <c r="O26" s="27">
        <f t="shared" si="2"/>
        <v>-0.53877171215880892</v>
      </c>
    </row>
    <row r="27" spans="1:26" ht="19.5" customHeight="1" thickBot="1">
      <c r="A27" s="74" t="s">
        <v>40</v>
      </c>
      <c r="B27" s="75"/>
      <c r="C27" s="76"/>
      <c r="D27" s="77">
        <f>SUM(D24:D26)</f>
        <v>59</v>
      </c>
      <c r="E27" s="78">
        <f>'[1]10월'!D27</f>
        <v>146</v>
      </c>
      <c r="F27" s="78">
        <v>1551</v>
      </c>
      <c r="G27" s="79">
        <f t="shared" si="0"/>
        <v>-0.59589041095890416</v>
      </c>
      <c r="H27" s="80">
        <f t="shared" si="1"/>
        <v>-0.96196002578981299</v>
      </c>
      <c r="J27" s="74" t="s">
        <v>40</v>
      </c>
      <c r="K27" s="75"/>
      <c r="L27" s="76"/>
      <c r="M27" s="77">
        <f>D27+'[1]10월'!M27</f>
        <v>6906</v>
      </c>
      <c r="N27" s="78">
        <v>10725</v>
      </c>
      <c r="O27" s="80">
        <f t="shared" si="2"/>
        <v>-0.3560839160839161</v>
      </c>
    </row>
    <row r="28" spans="1:26" s="11" customFormat="1" ht="19.5" customHeight="1" thickBot="1">
      <c r="A28" s="81" t="s">
        <v>41</v>
      </c>
      <c r="B28" s="82"/>
      <c r="C28" s="83"/>
      <c r="D28" s="84">
        <f>SUM(D16,D23,D27)</f>
        <v>2617</v>
      </c>
      <c r="E28" s="85">
        <f>'[1]10월'!D28</f>
        <v>2493</v>
      </c>
      <c r="F28" s="85">
        <v>6556</v>
      </c>
      <c r="G28" s="86">
        <f t="shared" si="0"/>
        <v>4.9739269955876457E-2</v>
      </c>
      <c r="H28" s="87">
        <f t="shared" si="1"/>
        <v>-0.600823672971324</v>
      </c>
      <c r="J28" s="81" t="s">
        <v>41</v>
      </c>
      <c r="K28" s="82"/>
      <c r="L28" s="83"/>
      <c r="M28" s="84">
        <f>D28+'[1]10월'!M28</f>
        <v>51773</v>
      </c>
      <c r="N28" s="85">
        <v>73695</v>
      </c>
      <c r="O28" s="87">
        <f t="shared" si="2"/>
        <v>-0.29746929913834047</v>
      </c>
    </row>
    <row r="29" spans="1:26" s="11" customFormat="1" ht="16.25" customHeight="1" thickBot="1">
      <c r="E29" s="88"/>
      <c r="F29" s="89"/>
      <c r="G29" s="90"/>
      <c r="H29" s="90"/>
      <c r="I29" s="91"/>
      <c r="J29" s="92" t="s">
        <v>42</v>
      </c>
      <c r="K29" s="92"/>
      <c r="L29" s="92"/>
      <c r="M29" s="92"/>
      <c r="N29" s="92"/>
      <c r="O29" s="92"/>
    </row>
    <row r="30" spans="1:26" s="11" customFormat="1" ht="15.75" customHeight="1" thickBot="1">
      <c r="A30" s="91"/>
      <c r="B30" s="91"/>
      <c r="C30" s="91"/>
      <c r="D30" s="91"/>
      <c r="E30" s="88"/>
      <c r="F30" s="88"/>
      <c r="G30" s="93"/>
      <c r="H30" s="94"/>
      <c r="J30" s="91"/>
      <c r="K30" s="91"/>
      <c r="L30" s="91"/>
      <c r="M30" s="91"/>
      <c r="N30" s="95"/>
      <c r="O30" s="93"/>
      <c r="T30" s="96" t="s">
        <v>4</v>
      </c>
      <c r="U30" s="97"/>
      <c r="V30" s="98"/>
    </row>
    <row r="31" spans="1:26" ht="21" customHeight="1" thickBot="1">
      <c r="A31" s="99" t="s">
        <v>43</v>
      </c>
      <c r="B31" s="100"/>
      <c r="C31" s="100"/>
      <c r="D31" s="101"/>
      <c r="E31" s="101"/>
      <c r="F31" s="101"/>
      <c r="G31" s="94"/>
      <c r="H31" s="94"/>
      <c r="J31" s="99" t="s">
        <v>43</v>
      </c>
      <c r="K31" s="100"/>
      <c r="L31" s="100"/>
      <c r="M31" s="102"/>
      <c r="N31" s="102"/>
      <c r="O31" s="94"/>
      <c r="T31" s="103" t="s">
        <v>44</v>
      </c>
      <c r="U31" s="104" t="s">
        <v>45</v>
      </c>
      <c r="V31" s="105" t="s">
        <v>46</v>
      </c>
      <c r="W31" s="7" t="s">
        <v>47</v>
      </c>
      <c r="X31" s="106" t="s">
        <v>48</v>
      </c>
      <c r="Y31" s="107" t="s">
        <v>7</v>
      </c>
      <c r="Z31" s="107" t="s">
        <v>8</v>
      </c>
    </row>
    <row r="32" spans="1:26" ht="23.25" customHeight="1">
      <c r="A32" s="108" t="s">
        <v>49</v>
      </c>
      <c r="B32" s="109" t="s">
        <v>50</v>
      </c>
      <c r="C32" s="13"/>
      <c r="D32" s="110">
        <f>'[1]10월'!C32</f>
        <v>0</v>
      </c>
      <c r="E32" s="111">
        <f>'[1]10월'!D32</f>
        <v>0</v>
      </c>
      <c r="F32" s="112">
        <v>2608</v>
      </c>
      <c r="G32" s="113">
        <v>0</v>
      </c>
      <c r="H32" s="18">
        <f t="shared" ref="H32:H37" si="3">(D32-F32)/F32</f>
        <v>-1</v>
      </c>
      <c r="J32" s="108" t="s">
        <v>49</v>
      </c>
      <c r="K32" s="109" t="s">
        <v>50</v>
      </c>
      <c r="L32" s="13"/>
      <c r="M32" s="114">
        <f>D32+'[1]10월'!M32</f>
        <v>16228</v>
      </c>
      <c r="N32" s="115">
        <v>51536</v>
      </c>
      <c r="O32" s="116">
        <f t="shared" ref="O32:O37" si="4">(M32-N32)/N32</f>
        <v>-0.6851133188450792</v>
      </c>
      <c r="Q32" s="12" t="s">
        <v>49</v>
      </c>
      <c r="R32" s="13" t="s">
        <v>51</v>
      </c>
      <c r="S32" s="14"/>
      <c r="T32" s="117"/>
      <c r="U32" s="118" t="s">
        <v>52</v>
      </c>
      <c r="V32" s="119">
        <f>SUM(T32:U32)</f>
        <v>0</v>
      </c>
      <c r="W32" s="120">
        <f>'[1]10월'!V32</f>
        <v>0</v>
      </c>
      <c r="X32" s="121"/>
      <c r="Y32" s="122" t="e">
        <f t="shared" ref="Y32:Y37" si="5">(V32-W32)/W32</f>
        <v>#DIV/0!</v>
      </c>
      <c r="Z32" s="18" t="e">
        <f t="shared" ref="Z32:Z37" si="6">(V32-X32)/X32</f>
        <v>#DIV/0!</v>
      </c>
    </row>
    <row r="33" spans="1:26" ht="23.25" hidden="1" customHeight="1">
      <c r="A33" s="123"/>
      <c r="B33" s="124" t="s">
        <v>53</v>
      </c>
      <c r="C33" s="47"/>
      <c r="D33" s="125"/>
      <c r="E33" s="126">
        <f>'[1]10월'!D33</f>
        <v>0</v>
      </c>
      <c r="F33" s="126">
        <v>0</v>
      </c>
      <c r="G33" s="26" t="e">
        <f>(D33-E33)/E33</f>
        <v>#DIV/0!</v>
      </c>
      <c r="H33" s="27" t="e">
        <f t="shared" si="3"/>
        <v>#DIV/0!</v>
      </c>
      <c r="J33" s="123"/>
      <c r="K33" s="124" t="s">
        <v>53</v>
      </c>
      <c r="L33" s="47"/>
      <c r="M33" s="127">
        <f>D33+'[1]10월'!M33</f>
        <v>0</v>
      </c>
      <c r="N33" s="128">
        <v>0</v>
      </c>
      <c r="O33" s="129" t="e">
        <f t="shared" si="4"/>
        <v>#DIV/0!</v>
      </c>
      <c r="Q33" s="73"/>
      <c r="R33" s="47" t="s">
        <v>54</v>
      </c>
      <c r="S33" s="48"/>
      <c r="T33" s="130"/>
      <c r="U33" s="131"/>
      <c r="V33" s="132">
        <f>SUM(T33:U33)</f>
        <v>0</v>
      </c>
      <c r="W33" s="133">
        <f>'[1]10월'!V33</f>
        <v>0</v>
      </c>
      <c r="X33" s="134"/>
      <c r="Y33" s="135" t="e">
        <f t="shared" si="5"/>
        <v>#DIV/0!</v>
      </c>
      <c r="Z33" s="27" t="e">
        <f t="shared" si="6"/>
        <v>#DIV/0!</v>
      </c>
    </row>
    <row r="34" spans="1:26" ht="23.25" hidden="1" customHeight="1">
      <c r="A34" s="123"/>
      <c r="B34" s="47" t="s">
        <v>55</v>
      </c>
      <c r="C34" s="48"/>
      <c r="D34" s="55"/>
      <c r="E34" s="53">
        <f>'[1]10월'!D34</f>
        <v>0</v>
      </c>
      <c r="F34" s="126">
        <v>0</v>
      </c>
      <c r="G34" s="40" t="e">
        <f>(D34-E34)/E34</f>
        <v>#DIV/0!</v>
      </c>
      <c r="H34" s="27" t="e">
        <f t="shared" si="3"/>
        <v>#DIV/0!</v>
      </c>
      <c r="J34" s="123"/>
      <c r="K34" s="47" t="s">
        <v>55</v>
      </c>
      <c r="L34" s="48"/>
      <c r="M34" s="136">
        <f>D34+'[1]10월'!M34</f>
        <v>0</v>
      </c>
      <c r="N34" s="53">
        <v>0</v>
      </c>
      <c r="O34" s="137" t="e">
        <f t="shared" si="4"/>
        <v>#DIV/0!</v>
      </c>
      <c r="Q34" s="73"/>
      <c r="R34" s="47" t="s">
        <v>56</v>
      </c>
      <c r="S34" s="48"/>
      <c r="T34" s="138"/>
      <c r="U34" s="131"/>
      <c r="V34" s="132">
        <f>SUM(T34:U34)</f>
        <v>0</v>
      </c>
      <c r="W34" s="139">
        <f>'[1]10월'!V34</f>
        <v>0</v>
      </c>
      <c r="X34" s="134"/>
      <c r="Y34" s="135" t="e">
        <f t="shared" si="5"/>
        <v>#DIV/0!</v>
      </c>
      <c r="Z34" s="27" t="e">
        <f t="shared" si="6"/>
        <v>#DIV/0!</v>
      </c>
    </row>
    <row r="35" spans="1:26" ht="23.25" customHeight="1">
      <c r="A35" s="123"/>
      <c r="B35" s="124" t="s">
        <v>28</v>
      </c>
      <c r="C35" s="47"/>
      <c r="D35" s="125">
        <v>9116</v>
      </c>
      <c r="E35" s="126">
        <f>'[1]10월'!D35</f>
        <v>4124</v>
      </c>
      <c r="F35" s="126">
        <v>12008</v>
      </c>
      <c r="G35" s="26">
        <f>(D35-E35)/E35</f>
        <v>1.2104752667313288</v>
      </c>
      <c r="H35" s="27">
        <f t="shared" si="3"/>
        <v>-0.24083944037308461</v>
      </c>
      <c r="J35" s="123"/>
      <c r="K35" s="124" t="s">
        <v>28</v>
      </c>
      <c r="L35" s="47"/>
      <c r="M35" s="127">
        <f>D35+'[1]10월'!M35</f>
        <v>151219</v>
      </c>
      <c r="N35" s="53">
        <v>191073</v>
      </c>
      <c r="O35" s="129">
        <f t="shared" si="4"/>
        <v>-0.20857996681896449</v>
      </c>
      <c r="Q35" s="73"/>
      <c r="R35" s="47" t="s">
        <v>57</v>
      </c>
      <c r="S35" s="48"/>
      <c r="T35" s="130"/>
      <c r="U35" s="131" t="s">
        <v>52</v>
      </c>
      <c r="V35" s="132">
        <f>SUM(T35:U35)</f>
        <v>0</v>
      </c>
      <c r="W35" s="133">
        <f>'[1]10월'!V35</f>
        <v>0</v>
      </c>
      <c r="X35" s="134"/>
      <c r="Y35" s="135" t="e">
        <f t="shared" si="5"/>
        <v>#DIV/0!</v>
      </c>
      <c r="Z35" s="27" t="e">
        <f t="shared" si="6"/>
        <v>#DIV/0!</v>
      </c>
    </row>
    <row r="36" spans="1:26" ht="23.25" customHeight="1" thickBot="1">
      <c r="A36" s="140"/>
      <c r="B36" s="141" t="s">
        <v>58</v>
      </c>
      <c r="C36" s="142"/>
      <c r="D36" s="143">
        <v>541</v>
      </c>
      <c r="E36" s="144">
        <f>'[1]10월'!D36</f>
        <v>258</v>
      </c>
      <c r="F36" s="144">
        <v>212</v>
      </c>
      <c r="G36" s="145">
        <f>(D36-E36)/E36</f>
        <v>1.0968992248062015</v>
      </c>
      <c r="H36" s="146">
        <f t="shared" si="3"/>
        <v>1.5518867924528301</v>
      </c>
      <c r="J36" s="140"/>
      <c r="K36" s="141" t="s">
        <v>58</v>
      </c>
      <c r="L36" s="142"/>
      <c r="M36" s="147">
        <f>D36+'[1]10월'!M36</f>
        <v>4293</v>
      </c>
      <c r="N36" s="148">
        <v>5432</v>
      </c>
      <c r="O36" s="149">
        <f t="shared" si="4"/>
        <v>-0.20968335787923417</v>
      </c>
      <c r="Q36" s="150"/>
      <c r="R36" s="142" t="s">
        <v>59</v>
      </c>
      <c r="S36" s="151"/>
      <c r="T36" s="130"/>
      <c r="U36" s="131" t="s">
        <v>52</v>
      </c>
      <c r="V36" s="132">
        <f>SUM(T36:U36)</f>
        <v>0</v>
      </c>
      <c r="W36" s="152">
        <f>'[1]10월'!V36</f>
        <v>0</v>
      </c>
      <c r="X36" s="153"/>
      <c r="Y36" s="135" t="e">
        <f t="shared" si="5"/>
        <v>#DIV/0!</v>
      </c>
      <c r="Z36" s="154" t="e">
        <f t="shared" si="6"/>
        <v>#DIV/0!</v>
      </c>
    </row>
    <row r="37" spans="1:26" ht="19.5" customHeight="1" thickBot="1">
      <c r="A37" s="81" t="s">
        <v>60</v>
      </c>
      <c r="B37" s="82"/>
      <c r="C37" s="82"/>
      <c r="D37" s="84">
        <f>SUM(D32:D36)</f>
        <v>9657</v>
      </c>
      <c r="E37" s="85">
        <f>'[1]10월'!D37</f>
        <v>4382</v>
      </c>
      <c r="F37" s="155">
        <v>14828</v>
      </c>
      <c r="G37" s="156">
        <f>(D37-E37)/E37</f>
        <v>1.2037882245549978</v>
      </c>
      <c r="H37" s="87">
        <f t="shared" si="3"/>
        <v>-0.34873212840571893</v>
      </c>
      <c r="I37" s="157"/>
      <c r="J37" s="81" t="s">
        <v>60</v>
      </c>
      <c r="K37" s="82"/>
      <c r="L37" s="82"/>
      <c r="M37" s="158">
        <f>D37+'[1]10월'!M37</f>
        <v>171740</v>
      </c>
      <c r="N37" s="159">
        <v>248041</v>
      </c>
      <c r="O37" s="160">
        <f t="shared" si="4"/>
        <v>-0.30761446696312306</v>
      </c>
      <c r="Q37" s="161" t="s">
        <v>60</v>
      </c>
      <c r="R37" s="162"/>
      <c r="S37" s="163"/>
      <c r="T37" s="164">
        <f>SUM(T32:T36)</f>
        <v>0</v>
      </c>
      <c r="U37" s="165">
        <f>SUM(U32:U36)</f>
        <v>0</v>
      </c>
      <c r="V37" s="165">
        <f>SUM(V32:V36)</f>
        <v>0</v>
      </c>
      <c r="W37" s="164">
        <f>SUM(W32:W36)</f>
        <v>0</v>
      </c>
      <c r="X37" s="166"/>
      <c r="Y37" s="167" t="e">
        <f t="shared" si="5"/>
        <v>#DIV/0!</v>
      </c>
      <c r="Z37" s="168" t="e">
        <f t="shared" si="6"/>
        <v>#DIV/0!</v>
      </c>
    </row>
    <row r="38" spans="1:26" ht="19.5" customHeight="1" thickBot="1">
      <c r="A38" s="169"/>
      <c r="B38" s="169"/>
      <c r="C38" s="169"/>
      <c r="D38" s="170"/>
      <c r="E38" s="170"/>
      <c r="F38" s="170"/>
      <c r="G38" s="171"/>
      <c r="H38" s="94"/>
      <c r="J38" s="169"/>
      <c r="K38" s="169"/>
      <c r="L38" s="169"/>
      <c r="M38" s="172"/>
      <c r="N38" s="172"/>
      <c r="O38" s="171"/>
    </row>
    <row r="39" spans="1:26" ht="19.5" customHeight="1" thickBot="1">
      <c r="A39" s="173" t="s">
        <v>61</v>
      </c>
      <c r="B39" s="174"/>
      <c r="C39" s="175"/>
      <c r="D39" s="176">
        <f>SUM(D28,D37)</f>
        <v>12274</v>
      </c>
      <c r="E39" s="177">
        <f>SUM(E28,E37)</f>
        <v>6875</v>
      </c>
      <c r="F39" s="177">
        <f>SUM(F28,F37)</f>
        <v>21384</v>
      </c>
      <c r="G39" s="178">
        <f>(D39-E39)/E39</f>
        <v>0.78530909090909096</v>
      </c>
      <c r="H39" s="179">
        <f>(D39-F39)/F39</f>
        <v>-0.42601945379723155</v>
      </c>
      <c r="J39" s="173" t="s">
        <v>62</v>
      </c>
      <c r="K39" s="174"/>
      <c r="L39" s="175"/>
      <c r="M39" s="176">
        <f>SUM(M28,M37)</f>
        <v>223513</v>
      </c>
      <c r="N39" s="177">
        <f>SUM(N28,N37)</f>
        <v>321736</v>
      </c>
      <c r="O39" s="180">
        <f>(M39-N39)/N39</f>
        <v>-0.30529067309844093</v>
      </c>
    </row>
    <row r="40" spans="1:26" ht="19.5" customHeight="1">
      <c r="A40" s="181"/>
      <c r="B40" s="181"/>
      <c r="C40" s="181"/>
      <c r="D40" s="182"/>
      <c r="E40" s="182"/>
      <c r="F40" s="182"/>
      <c r="G40" s="183"/>
      <c r="H40" s="184"/>
      <c r="J40" s="11"/>
    </row>
    <row r="41" spans="1:26" ht="19.5" customHeight="1" thickBot="1">
      <c r="A41" s="11" t="s">
        <v>63</v>
      </c>
      <c r="B41" s="185"/>
      <c r="C41" s="185"/>
      <c r="D41" s="88"/>
      <c r="E41" s="88"/>
      <c r="F41" s="88"/>
      <c r="G41" s="186"/>
      <c r="H41" s="187"/>
      <c r="J41" s="11"/>
    </row>
    <row r="42" spans="1:26" ht="19.5" customHeight="1" thickBot="1">
      <c r="A42" s="188" t="s">
        <v>64</v>
      </c>
      <c r="B42" s="189"/>
      <c r="C42" s="190"/>
      <c r="D42" s="191">
        <v>26543</v>
      </c>
      <c r="E42" s="192">
        <f>'[1]10월'!D42</f>
        <v>29336</v>
      </c>
      <c r="F42" s="192">
        <v>3092</v>
      </c>
      <c r="G42" s="193">
        <f>(D42-E42)/E42</f>
        <v>-9.5207253886010368E-2</v>
      </c>
      <c r="H42" s="194">
        <f>(D42-F42)/F42</f>
        <v>7.5844113842173346</v>
      </c>
      <c r="J42" s="188" t="s">
        <v>64</v>
      </c>
      <c r="K42" s="189"/>
      <c r="L42" s="190"/>
      <c r="M42" s="195">
        <f>D42+'[1]10월'!M42</f>
        <v>277453</v>
      </c>
      <c r="N42" s="196">
        <f>F42+'[1]10월'!N42</f>
        <v>310613</v>
      </c>
      <c r="O42" s="194">
        <f>(M42-N42)/N42</f>
        <v>-0.10675663929069291</v>
      </c>
    </row>
    <row r="43" spans="1:26" ht="21.75" customHeight="1">
      <c r="A43" s="197"/>
      <c r="B43" s="197"/>
      <c r="C43" s="197"/>
      <c r="D43" s="197"/>
      <c r="J43" s="11"/>
    </row>
    <row r="44" spans="1:26" s="11" customFormat="1" ht="18" customHeight="1">
      <c r="A44" s="99"/>
      <c r="D44" s="198"/>
    </row>
    <row r="45" spans="1:26" s="11" customFormat="1" ht="18" customHeight="1">
      <c r="A45" s="199"/>
      <c r="D45" s="198"/>
      <c r="G45" s="200"/>
    </row>
    <row r="46" spans="1:26" s="11" customFormat="1" ht="18" customHeight="1"/>
    <row r="47" spans="1:26" ht="18" customHeight="1">
      <c r="J47" s="11"/>
    </row>
  </sheetData>
  <mergeCells count="75">
    <mergeCell ref="A43:D43"/>
    <mergeCell ref="A37:C37"/>
    <mergeCell ref="J37:L37"/>
    <mergeCell ref="A39:C39"/>
    <mergeCell ref="J39:L39"/>
    <mergeCell ref="A42:C42"/>
    <mergeCell ref="J42:L42"/>
    <mergeCell ref="K34:L34"/>
    <mergeCell ref="R34:S34"/>
    <mergeCell ref="B35:C35"/>
    <mergeCell ref="K35:L35"/>
    <mergeCell ref="R35:S35"/>
    <mergeCell ref="B36:C36"/>
    <mergeCell ref="K36:L36"/>
    <mergeCell ref="R36:S36"/>
    <mergeCell ref="A32:A36"/>
    <mergeCell ref="B32:C32"/>
    <mergeCell ref="J32:J36"/>
    <mergeCell ref="K32:L32"/>
    <mergeCell ref="Q32:Q36"/>
    <mergeCell ref="R32:S32"/>
    <mergeCell ref="B33:C33"/>
    <mergeCell ref="K33:L33"/>
    <mergeCell ref="R33:S33"/>
    <mergeCell ref="B34:C34"/>
    <mergeCell ref="A27:C27"/>
    <mergeCell ref="J27:L27"/>
    <mergeCell ref="A28:C28"/>
    <mergeCell ref="J28:L28"/>
    <mergeCell ref="J29:O29"/>
    <mergeCell ref="T30:V30"/>
    <mergeCell ref="A24:A26"/>
    <mergeCell ref="B24:C24"/>
    <mergeCell ref="J24:J26"/>
    <mergeCell ref="K24:L24"/>
    <mergeCell ref="B25:C25"/>
    <mergeCell ref="K25:L25"/>
    <mergeCell ref="B26:C26"/>
    <mergeCell ref="K26:L26"/>
    <mergeCell ref="B21:C21"/>
    <mergeCell ref="K21:L21"/>
    <mergeCell ref="B22:C22"/>
    <mergeCell ref="K22:L22"/>
    <mergeCell ref="A23:C23"/>
    <mergeCell ref="J23:L23"/>
    <mergeCell ref="A17:A21"/>
    <mergeCell ref="B17:C17"/>
    <mergeCell ref="J17:J21"/>
    <mergeCell ref="K17:L17"/>
    <mergeCell ref="B18:C18"/>
    <mergeCell ref="K18:L18"/>
    <mergeCell ref="B19:C19"/>
    <mergeCell ref="K19:L19"/>
    <mergeCell ref="B20:C20"/>
    <mergeCell ref="K20:L20"/>
    <mergeCell ref="B14:C14"/>
    <mergeCell ref="K14:L14"/>
    <mergeCell ref="B15:C15"/>
    <mergeCell ref="K15:L15"/>
    <mergeCell ref="A16:C16"/>
    <mergeCell ref="J16:L16"/>
    <mergeCell ref="A5:A13"/>
    <mergeCell ref="B5:C5"/>
    <mergeCell ref="J5:J13"/>
    <mergeCell ref="K5:L5"/>
    <mergeCell ref="B10:C10"/>
    <mergeCell ref="K10:L10"/>
    <mergeCell ref="B13:C13"/>
    <mergeCell ref="K13:L13"/>
    <mergeCell ref="A2:H2"/>
    <mergeCell ref="J2:O2"/>
    <mergeCell ref="A3:H3"/>
    <mergeCell ref="J3:O3"/>
    <mergeCell ref="A4:C4"/>
    <mergeCell ref="J4:L4"/>
  </mergeCells>
  <pageMargins left="1.1100000000000001" right="0.75" top="0.42" bottom="0.33" header="0.21" footer="0.28000000000000003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Sooyoung Kim （김수영）</dc:creator>
  <cp:lastModifiedBy>Sooyoung Kim （김수영）</cp:lastModifiedBy>
  <dcterms:created xsi:type="dcterms:W3CDTF">2021-12-01T01:48:28Z</dcterms:created>
  <dcterms:modified xsi:type="dcterms:W3CDTF">2021-12-01T01:50:09Z</dcterms:modified>
</cp:coreProperties>
</file>