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판매실적\2022\월별 테이블\"/>
    </mc:Choice>
  </mc:AlternateContent>
  <xr:revisionPtr revIDLastSave="0" documentId="8_{7842EE3B-D604-44E9-AB02-4F9625EAA411}" xr6:coauthVersionLast="47" xr6:coauthVersionMax="47" xr10:uidLastSave="{00000000-0000-0000-0000-000000000000}"/>
  <bookViews>
    <workbookView xWindow="-108" yWindow="-108" windowWidth="23256" windowHeight="12576" xr2:uid="{1A35CD1A-7654-409C-8878-5B51F3922C11}"/>
  </bookViews>
  <sheets>
    <sheet name="7월" sheetId="1" r:id="rId1"/>
  </sheets>
  <externalReferences>
    <externalReference r:id="rId2"/>
    <externalReference r:id="rId3"/>
  </externalReferences>
  <definedNames>
    <definedName name="_xlnm.Print_Area" localSheetId="0">'7월'!$B$2:$P$42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E39" i="1"/>
  <c r="O38" i="1"/>
  <c r="N38" i="1"/>
  <c r="I38" i="1"/>
  <c r="F38" i="1"/>
  <c r="H38" i="1" s="1"/>
  <c r="O37" i="1"/>
  <c r="N37" i="1"/>
  <c r="I37" i="1"/>
  <c r="F37" i="1"/>
  <c r="H37" i="1" s="1"/>
  <c r="O36" i="1"/>
  <c r="N36" i="1"/>
  <c r="I36" i="1"/>
  <c r="F36" i="1"/>
  <c r="H36" i="1" s="1"/>
  <c r="O35" i="1"/>
  <c r="N35" i="1"/>
  <c r="I35" i="1"/>
  <c r="F35" i="1"/>
  <c r="H35" i="1" s="1"/>
  <c r="O34" i="1"/>
  <c r="N34" i="1"/>
  <c r="P34" i="1" s="1"/>
  <c r="I34" i="1"/>
  <c r="F34" i="1"/>
  <c r="H34" i="1" s="1"/>
  <c r="F30" i="1"/>
  <c r="F41" i="1" s="1"/>
  <c r="G29" i="1"/>
  <c r="F29" i="1"/>
  <c r="E29" i="1"/>
  <c r="O28" i="1"/>
  <c r="N28" i="1"/>
  <c r="F28" i="1"/>
  <c r="O27" i="1"/>
  <c r="N27" i="1"/>
  <c r="F27" i="1"/>
  <c r="O26" i="1"/>
  <c r="N26" i="1"/>
  <c r="P26" i="1" s="1"/>
  <c r="I26" i="1"/>
  <c r="F26" i="1"/>
  <c r="H26" i="1" s="1"/>
  <c r="N25" i="1"/>
  <c r="G25" i="1"/>
  <c r="F25" i="1"/>
  <c r="E25" i="1"/>
  <c r="O24" i="1"/>
  <c r="N24" i="1"/>
  <c r="F24" i="1"/>
  <c r="H24" i="1" s="1"/>
  <c r="O23" i="1"/>
  <c r="N23" i="1"/>
  <c r="P23" i="1" s="1"/>
  <c r="I23" i="1"/>
  <c r="F23" i="1"/>
  <c r="H23" i="1" s="1"/>
  <c r="O22" i="1"/>
  <c r="N22" i="1"/>
  <c r="P22" i="1" s="1"/>
  <c r="I22" i="1"/>
  <c r="F22" i="1"/>
  <c r="H22" i="1" s="1"/>
  <c r="O21" i="1"/>
  <c r="N21" i="1"/>
  <c r="I21" i="1"/>
  <c r="F21" i="1"/>
  <c r="H21" i="1" s="1"/>
  <c r="O20" i="1"/>
  <c r="N20" i="1"/>
  <c r="F20" i="1"/>
  <c r="H20" i="1" s="1"/>
  <c r="O19" i="1"/>
  <c r="N19" i="1"/>
  <c r="P19" i="1" s="1"/>
  <c r="I19" i="1"/>
  <c r="F19" i="1"/>
  <c r="H19" i="1" s="1"/>
  <c r="O18" i="1"/>
  <c r="N18" i="1"/>
  <c r="I18" i="1"/>
  <c r="F18" i="1"/>
  <c r="H18" i="1" s="1"/>
  <c r="O17" i="1"/>
  <c r="N17" i="1"/>
  <c r="P17" i="1" s="1"/>
  <c r="I17" i="1"/>
  <c r="F17" i="1"/>
  <c r="H17" i="1" s="1"/>
  <c r="G16" i="1"/>
  <c r="F16" i="1"/>
  <c r="H16" i="1" s="1"/>
  <c r="E16" i="1"/>
  <c r="N16" i="1" s="1"/>
  <c r="O15" i="1"/>
  <c r="N15" i="1"/>
  <c r="P15" i="1" s="1"/>
  <c r="I15" i="1"/>
  <c r="F15" i="1"/>
  <c r="O14" i="1"/>
  <c r="N14" i="1"/>
  <c r="I14" i="1"/>
  <c r="F14" i="1"/>
  <c r="H14" i="1" s="1"/>
  <c r="O13" i="1"/>
  <c r="N13" i="1"/>
  <c r="P13" i="1" s="1"/>
  <c r="I13" i="1"/>
  <c r="F13" i="1"/>
  <c r="H13" i="1" s="1"/>
  <c r="O12" i="1"/>
  <c r="N12" i="1"/>
  <c r="I12" i="1"/>
  <c r="F12" i="1"/>
  <c r="H12" i="1" s="1"/>
  <c r="N11" i="1"/>
  <c r="P11" i="1" s="1"/>
  <c r="I11" i="1"/>
  <c r="F11" i="1"/>
  <c r="H11" i="1" s="1"/>
  <c r="O10" i="1"/>
  <c r="N10" i="1"/>
  <c r="I10" i="1"/>
  <c r="F10" i="1"/>
  <c r="H10" i="1" s="1"/>
  <c r="O9" i="1"/>
  <c r="N9" i="1"/>
  <c r="I9" i="1"/>
  <c r="F9" i="1"/>
  <c r="H9" i="1" s="1"/>
  <c r="O8" i="1"/>
  <c r="N8" i="1"/>
  <c r="I8" i="1"/>
  <c r="F8" i="1"/>
  <c r="H8" i="1" s="1"/>
  <c r="O7" i="1"/>
  <c r="N7" i="1"/>
  <c r="P7" i="1" s="1"/>
  <c r="I7" i="1"/>
  <c r="F7" i="1"/>
  <c r="H7" i="1" s="1"/>
  <c r="O6" i="1"/>
  <c r="N6" i="1"/>
  <c r="I6" i="1"/>
  <c r="F6" i="1"/>
  <c r="O5" i="1"/>
  <c r="N5" i="1"/>
  <c r="P5" i="1" s="1"/>
  <c r="I5" i="1"/>
  <c r="F5" i="1"/>
  <c r="H5" i="1" s="1"/>
  <c r="P28" i="1" l="1"/>
  <c r="P18" i="1"/>
  <c r="P8" i="1"/>
  <c r="P27" i="1"/>
  <c r="P10" i="1"/>
  <c r="P12" i="1"/>
  <c r="P38" i="1"/>
  <c r="G30" i="1"/>
  <c r="G41" i="1" s="1"/>
  <c r="P35" i="1"/>
  <c r="H39" i="1"/>
  <c r="O16" i="1"/>
  <c r="P14" i="1"/>
  <c r="P9" i="1"/>
  <c r="P37" i="1"/>
  <c r="O29" i="1"/>
  <c r="O25" i="1"/>
  <c r="P25" i="1" s="1"/>
  <c r="P21" i="1"/>
  <c r="H29" i="1"/>
  <c r="O39" i="1"/>
  <c r="P36" i="1"/>
  <c r="I29" i="1"/>
  <c r="I39" i="1"/>
  <c r="H25" i="1"/>
  <c r="N29" i="1"/>
  <c r="P29" i="1" s="1"/>
  <c r="N39" i="1"/>
  <c r="P39" i="1" s="1"/>
  <c r="I25" i="1"/>
  <c r="E30" i="1"/>
  <c r="I16" i="1"/>
  <c r="O30" i="1" l="1"/>
  <c r="O41" i="1" s="1"/>
  <c r="P16" i="1"/>
  <c r="H30" i="1"/>
  <c r="E41" i="1"/>
  <c r="N30" i="1"/>
  <c r="I30" i="1"/>
  <c r="P30" i="1" l="1"/>
  <c r="N41" i="1"/>
  <c r="P41" i="1" s="1"/>
  <c r="I41" i="1"/>
  <c r="H41" i="1"/>
</calcChain>
</file>

<file path=xl/sharedStrings.xml><?xml version="1.0" encoding="utf-8"?>
<sst xmlns="http://schemas.openxmlformats.org/spreadsheetml/2006/main" count="97" uniqueCount="54">
  <si>
    <t>한국지엠 2022년 7월 판매실적</t>
    <phoneticPr fontId="3" type="noConversion"/>
  </si>
  <si>
    <t>한국지엠 2022년 1-7월 판매실적</t>
    <phoneticPr fontId="3" type="noConversion"/>
  </si>
  <si>
    <t>내수</t>
    <phoneticPr fontId="3" type="noConversion"/>
  </si>
  <si>
    <t>구  분</t>
    <phoneticPr fontId="3" type="noConversion"/>
  </si>
  <si>
    <t>'22. 7.</t>
    <phoneticPr fontId="6" type="noConversion"/>
  </si>
  <si>
    <t>'22. 6.</t>
    <phoneticPr fontId="3" type="noConversion"/>
  </si>
  <si>
    <t>'21. 7.</t>
    <phoneticPr fontId="6" type="noConversion"/>
  </si>
  <si>
    <t>전월대비증감</t>
    <phoneticPr fontId="3" type="noConversion"/>
  </si>
  <si>
    <t>전년동월대비</t>
    <phoneticPr fontId="3" type="noConversion"/>
  </si>
  <si>
    <t>'22. 1-7.</t>
    <phoneticPr fontId="6" type="noConversion"/>
  </si>
  <si>
    <t>'21. 1-7.</t>
    <phoneticPr fontId="3" type="noConversion"/>
  </si>
  <si>
    <t>전년대비증감</t>
    <phoneticPr fontId="3" type="noConversion"/>
  </si>
  <si>
    <t>승
용</t>
    <phoneticPr fontId="3" type="noConversion"/>
  </si>
  <si>
    <t>스파크</t>
    <phoneticPr fontId="3" type="noConversion"/>
  </si>
  <si>
    <t>소형</t>
    <phoneticPr fontId="3" type="noConversion"/>
  </si>
  <si>
    <t>아베오</t>
    <phoneticPr fontId="3" type="noConversion"/>
  </si>
  <si>
    <t>소  계</t>
    <phoneticPr fontId="3" type="noConversion"/>
  </si>
  <si>
    <t>준중형</t>
    <phoneticPr fontId="3" type="noConversion"/>
  </si>
  <si>
    <t>크루즈</t>
    <phoneticPr fontId="3" type="noConversion"/>
  </si>
  <si>
    <t>말리부</t>
    <phoneticPr fontId="3" type="noConversion"/>
  </si>
  <si>
    <t>준대형</t>
    <phoneticPr fontId="6" type="noConversion"/>
  </si>
  <si>
    <t>임팔라</t>
    <phoneticPr fontId="3" type="noConversion"/>
  </si>
  <si>
    <t>소  계</t>
  </si>
  <si>
    <t>카마로 SS</t>
    <phoneticPr fontId="3" type="noConversion"/>
  </si>
  <si>
    <t>볼트(Volt)</t>
    <phoneticPr fontId="6" type="noConversion"/>
  </si>
  <si>
    <t>볼트(Volt)</t>
    <phoneticPr fontId="3" type="noConversion"/>
  </si>
  <si>
    <t>볼트 EV</t>
    <phoneticPr fontId="6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</si>
  <si>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</si>
  <si>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</si>
  <si>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</si>
  <si>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올란도</t>
    <phoneticPr fontId="3" type="noConversion"/>
  </si>
  <si>
    <t>트랙스</t>
    <phoneticPr fontId="3" type="noConversion"/>
  </si>
  <si>
    <t>볼트 EUV</t>
    <phoneticPr fontId="3" type="noConversion"/>
  </si>
  <si>
    <t>트레일블레이저</t>
    <phoneticPr fontId="6" type="noConversion"/>
  </si>
  <si>
    <t>이쿼녹스</t>
    <phoneticPr fontId="6" type="noConversion"/>
  </si>
  <si>
    <t>트래버스</t>
    <phoneticPr fontId="3" type="noConversion"/>
  </si>
  <si>
    <t>타호</t>
    <phoneticPr fontId="3" type="noConversion"/>
  </si>
  <si>
    <t>RV 계</t>
    <phoneticPr fontId="3" type="noConversion"/>
  </si>
  <si>
    <t>상
용</t>
    <phoneticPr fontId="3" type="noConversion"/>
  </si>
  <si>
    <t>콜로라도</t>
    <phoneticPr fontId="3" type="noConversion"/>
  </si>
  <si>
    <t>다마스</t>
    <phoneticPr fontId="3" type="noConversion"/>
  </si>
  <si>
    <t>라보</t>
    <phoneticPr fontId="3" type="noConversion"/>
  </si>
  <si>
    <t>경상용차 계</t>
    <phoneticPr fontId="3" type="noConversion"/>
  </si>
  <si>
    <t>내수 계</t>
    <phoneticPr fontId="3" type="noConversion"/>
  </si>
  <si>
    <t>* 2021년 1, 4월 내수실적에 단종차량 6대 포함</t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</si>
  <si>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</si>
  <si>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</si>
  <si>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</si>
  <si>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소형승용차</t>
    <phoneticPr fontId="3" type="noConversion"/>
  </si>
  <si>
    <t>준중형승용차</t>
    <phoneticPr fontId="3" type="noConversion"/>
  </si>
  <si>
    <t>중대형승용차</t>
    <phoneticPr fontId="3" type="noConversion"/>
  </si>
  <si>
    <t>수출 계</t>
    <phoneticPr fontId="3" type="noConversion"/>
  </si>
  <si>
    <t>총  계(내수+수출)</t>
    <phoneticPr fontId="3" type="noConversion"/>
  </si>
  <si>
    <t>총  계(내수+수출)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</si>
</sst>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%"/>
    <numFmt numFmtId="177" formatCode="#,##0_);[Red]\(#,##0\)"/>
  </numFmts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2" xfId="0" quotePrefix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1" fontId="2" fillId="0" borderId="10" xfId="1" quotePrefix="1" applyFont="1" applyFill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41" fontId="2" fillId="0" borderId="10" xfId="1" quotePrefix="1" applyFont="1" applyBorder="1" applyAlignment="1">
      <alignment horizontal="right" vertical="center"/>
    </xf>
    <xf numFmtId="41" fontId="2" fillId="0" borderId="13" xfId="1" quotePrefix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5" fillId="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41" fontId="2" fillId="0" borderId="16" xfId="1" applyFont="1" applyFill="1" applyBorder="1" applyAlignment="1">
      <alignment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41" fontId="2" fillId="0" borderId="16" xfId="1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1" fontId="5" fillId="0" borderId="16" xfId="1" applyFont="1" applyFill="1" applyBorder="1" applyAlignment="1">
      <alignment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41" fontId="5" fillId="0" borderId="16" xfId="1" applyFont="1" applyBorder="1" applyAlignment="1">
      <alignment vertical="center"/>
    </xf>
    <xf numFmtId="176" fontId="5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17" xfId="0" quotePrefix="1" applyNumberFormat="1" applyFont="1" applyBorder="1" applyAlignment="1">
      <alignment horizontal="right" vertical="center"/>
    </xf>
    <xf numFmtId="176" fontId="2" fillId="0" borderId="16" xfId="0" quotePrefix="1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1" fontId="2" fillId="0" borderId="25" xfId="1" applyFont="1" applyFill="1" applyBorder="1" applyAlignment="1">
      <alignment vertical="center"/>
    </xf>
    <xf numFmtId="41" fontId="2" fillId="0" borderId="16" xfId="1" quotePrefix="1" applyFont="1" applyFill="1" applyBorder="1" applyAlignment="1">
      <alignment horizontal="right" vertical="center"/>
    </xf>
    <xf numFmtId="41" fontId="2" fillId="0" borderId="27" xfId="1" applyFont="1" applyFill="1" applyBorder="1" applyAlignment="1">
      <alignment vertical="center"/>
    </xf>
    <xf numFmtId="176" fontId="2" fillId="0" borderId="25" xfId="0" applyNumberFormat="1" applyFont="1" applyBorder="1" applyAlignment="1">
      <alignment horizontal="right" vertical="center"/>
    </xf>
    <xf numFmtId="41" fontId="2" fillId="0" borderId="16" xfId="1" quotePrefix="1" applyFont="1" applyBorder="1" applyAlignment="1">
      <alignment horizontal="right" vertical="center"/>
    </xf>
    <xf numFmtId="0" fontId="5" fillId="3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41" fontId="5" fillId="4" borderId="16" xfId="1" applyFont="1" applyFill="1" applyBorder="1" applyAlignment="1">
      <alignment vertical="center"/>
    </xf>
    <xf numFmtId="176" fontId="5" fillId="4" borderId="30" xfId="0" applyNumberFormat="1" applyFont="1" applyFill="1" applyBorder="1" applyAlignment="1">
      <alignment horizontal="right" vertical="center"/>
    </xf>
    <xf numFmtId="176" fontId="5" fillId="4" borderId="18" xfId="0" applyNumberFormat="1" applyFont="1" applyFill="1" applyBorder="1" applyAlignment="1">
      <alignment horizontal="right" vertical="center"/>
    </xf>
    <xf numFmtId="176" fontId="5" fillId="4" borderId="16" xfId="0" applyNumberFormat="1" applyFont="1" applyFill="1" applyBorder="1" applyAlignment="1">
      <alignment horizontal="right" vertical="center"/>
    </xf>
    <xf numFmtId="0" fontId="5" fillId="3" borderId="31" xfId="0" applyFont="1" applyFill="1" applyBorder="1" applyAlignment="1">
      <alignment horizontal="center" vertical="center"/>
    </xf>
    <xf numFmtId="41" fontId="2" fillId="0" borderId="27" xfId="1" applyFont="1" applyFill="1" applyBorder="1" applyAlignment="1">
      <alignment horizontal="right" vertical="center"/>
    </xf>
    <xf numFmtId="176" fontId="2" fillId="0" borderId="30" xfId="1" applyNumberFormat="1" applyFont="1" applyFill="1" applyBorder="1" applyAlignment="1">
      <alignment horizontal="right" vertical="center"/>
    </xf>
    <xf numFmtId="41" fontId="2" fillId="0" borderId="27" xfId="1" applyFont="1" applyBorder="1" applyAlignment="1">
      <alignment horizontal="right" vertical="center"/>
    </xf>
    <xf numFmtId="41" fontId="2" fillId="0" borderId="16" xfId="1" applyFont="1" applyBorder="1" applyAlignment="1">
      <alignment horizontal="right" vertical="center"/>
    </xf>
    <xf numFmtId="176" fontId="2" fillId="0" borderId="16" xfId="1" applyNumberFormat="1" applyFont="1" applyBorder="1" applyAlignment="1">
      <alignment horizontal="right" vertical="center"/>
    </xf>
    <xf numFmtId="176" fontId="2" fillId="0" borderId="27" xfId="1" applyNumberFormat="1" applyFont="1" applyFill="1" applyBorder="1" applyAlignment="1">
      <alignment horizontal="right" vertical="center"/>
    </xf>
    <xf numFmtId="41" fontId="2" fillId="0" borderId="22" xfId="1" applyFont="1" applyFill="1" applyBorder="1" applyAlignment="1">
      <alignment vertical="center"/>
    </xf>
    <xf numFmtId="41" fontId="2" fillId="0" borderId="32" xfId="1" applyFont="1" applyFill="1" applyBorder="1" applyAlignment="1">
      <alignment vertical="center"/>
    </xf>
    <xf numFmtId="176" fontId="2" fillId="0" borderId="33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vertical="center"/>
    </xf>
    <xf numFmtId="176" fontId="5" fillId="4" borderId="17" xfId="0" applyNumberFormat="1" applyFont="1" applyFill="1" applyBorder="1" applyAlignment="1">
      <alignment horizontal="right" vertical="center"/>
    </xf>
    <xf numFmtId="0" fontId="5" fillId="3" borderId="31" xfId="0" applyFont="1" applyFill="1" applyBorder="1" applyAlignment="1">
      <alignment horizontal="center" vertical="center" wrapText="1"/>
    </xf>
    <xf numFmtId="41" fontId="2" fillId="0" borderId="32" xfId="1" applyFont="1" applyBorder="1" applyAlignment="1">
      <alignment vertical="center"/>
    </xf>
    <xf numFmtId="0" fontId="5" fillId="3" borderId="14" xfId="0" applyFont="1" applyFill="1" applyBorder="1" applyAlignment="1">
      <alignment horizontal="center" vertical="center" wrapText="1"/>
    </xf>
    <xf numFmtId="41" fontId="2" fillId="0" borderId="31" xfId="1" applyFont="1" applyFill="1" applyBorder="1" applyAlignment="1">
      <alignment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41" fontId="5" fillId="4" borderId="22" xfId="1" applyFont="1" applyFill="1" applyBorder="1" applyAlignment="1">
      <alignment vertical="center"/>
    </xf>
    <xf numFmtId="176" fontId="5" fillId="4" borderId="15" xfId="0" applyNumberFormat="1" applyFont="1" applyFill="1" applyBorder="1" applyAlignment="1">
      <alignment horizontal="right" vertical="center"/>
    </xf>
    <xf numFmtId="176" fontId="5" fillId="4" borderId="36" xfId="0" applyNumberFormat="1" applyFont="1" applyFill="1" applyBorder="1" applyAlignment="1">
      <alignment horizontal="right" vertical="center"/>
    </xf>
    <xf numFmtId="41" fontId="5" fillId="4" borderId="32" xfId="1" applyFont="1" applyFill="1" applyBorder="1" applyAlignment="1">
      <alignment vertical="center"/>
    </xf>
    <xf numFmtId="176" fontId="5" fillId="4" borderId="32" xfId="0" applyNumberFormat="1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41" fontId="5" fillId="5" borderId="6" xfId="1" applyFont="1" applyFill="1" applyBorder="1" applyAlignment="1">
      <alignment vertical="center"/>
    </xf>
    <xf numFmtId="176" fontId="5" fillId="5" borderId="6" xfId="0" applyNumberFormat="1" applyFont="1" applyFill="1" applyBorder="1" applyAlignment="1">
      <alignment horizontal="right" vertical="center"/>
    </xf>
    <xf numFmtId="176" fontId="5" fillId="5" borderId="4" xfId="0" applyNumberFormat="1" applyFont="1" applyFill="1" applyBorder="1" applyAlignment="1">
      <alignment horizontal="right" vertical="center"/>
    </xf>
    <xf numFmtId="41" fontId="5" fillId="0" borderId="0" xfId="1" applyFont="1" applyFill="1" applyBorder="1" applyAlignment="1">
      <alignment vertical="center"/>
    </xf>
    <xf numFmtId="0" fontId="7" fillId="0" borderId="3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7" xfId="0" applyFont="1" applyBorder="1" applyAlignment="1">
      <alignment horizontal="left" vertical="center" wrapText="1"/>
    </xf>
    <xf numFmtId="176" fontId="5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Fill="1" applyBorder="1" applyAlignment="1">
      <alignment vertical="center"/>
    </xf>
    <xf numFmtId="41" fontId="2" fillId="0" borderId="0" xfId="1" applyFont="1" applyAlignment="1">
      <alignment vertical="center"/>
    </xf>
    <xf numFmtId="0" fontId="8" fillId="3" borderId="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177" fontId="2" fillId="0" borderId="10" xfId="1" applyNumberFormat="1" applyFont="1" applyFill="1" applyBorder="1" applyAlignment="1">
      <alignment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7" fontId="9" fillId="0" borderId="10" xfId="1" applyNumberFormat="1" applyFont="1" applyFill="1" applyBorder="1" applyAlignment="1">
      <alignment vertical="center"/>
    </xf>
    <xf numFmtId="176" fontId="9" fillId="0" borderId="10" xfId="0" applyNumberFormat="1" applyFont="1" applyBorder="1" applyAlignment="1">
      <alignment horizontal="right" vertical="center"/>
    </xf>
    <xf numFmtId="0" fontId="8" fillId="3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16" xfId="1" applyNumberFormat="1" applyFont="1" applyFill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9" fillId="0" borderId="16" xfId="1" applyNumberFormat="1" applyFont="1" applyFill="1" applyBorder="1" applyAlignment="1">
      <alignment vertical="center"/>
    </xf>
    <xf numFmtId="176" fontId="9" fillId="0" borderId="16" xfId="0" applyNumberFormat="1" applyFont="1" applyBorder="1" applyAlignment="1">
      <alignment horizontal="right" vertical="center"/>
    </xf>
    <xf numFmtId="41" fontId="2" fillId="0" borderId="30" xfId="1" applyFont="1" applyFill="1" applyBorder="1" applyAlignment="1">
      <alignment horizontal="right" vertical="center"/>
    </xf>
    <xf numFmtId="41" fontId="9" fillId="0" borderId="16" xfId="1" quotePrefix="1" applyFont="1" applyFill="1" applyBorder="1" applyAlignment="1">
      <alignment horizontal="right" vertical="center"/>
    </xf>
    <xf numFmtId="41" fontId="9" fillId="0" borderId="16" xfId="1" applyFont="1" applyFill="1" applyBorder="1" applyAlignment="1">
      <alignment horizontal="right" vertical="center"/>
    </xf>
    <xf numFmtId="0" fontId="8" fillId="3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41" fontId="2" fillId="0" borderId="44" xfId="1" quotePrefix="1" applyFont="1" applyBorder="1" applyAlignment="1">
      <alignment horizontal="right" vertical="center"/>
    </xf>
    <xf numFmtId="176" fontId="5" fillId="5" borderId="6" xfId="0" quotePrefix="1" applyNumberFormat="1" applyFont="1" applyFill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41" fontId="10" fillId="6" borderId="6" xfId="1" applyFont="1" applyFill="1" applyBorder="1" applyAlignment="1">
      <alignment vertical="center"/>
    </xf>
    <xf numFmtId="41" fontId="5" fillId="7" borderId="6" xfId="1" applyFont="1" applyFill="1" applyBorder="1" applyAlignment="1">
      <alignment vertical="center"/>
    </xf>
    <xf numFmtId="176" fontId="10" fillId="6" borderId="6" xfId="0" quotePrefix="1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Fill="1" applyBorder="1" applyAlignment="1">
      <alignment vertical="center"/>
    </xf>
    <xf numFmtId="176" fontId="5" fillId="0" borderId="1" xfId="0" quotePrefix="1" applyNumberFormat="1" applyFont="1" applyBorder="1" applyAlignment="1">
      <alignment horizontal="right" vertical="center"/>
    </xf>
    <xf numFmtId="41" fontId="5" fillId="0" borderId="1" xfId="1" applyFont="1" applyBorder="1" applyAlignment="1">
      <alignment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41" fontId="5" fillId="8" borderId="6" xfId="1" quotePrefix="1" applyFont="1" applyFill="1" applyBorder="1" applyAlignment="1">
      <alignment vertical="center"/>
    </xf>
    <xf numFmtId="176" fontId="5" fillId="8" borderId="6" xfId="0" quotePrefix="1" applyNumberFormat="1" applyFont="1" applyFill="1" applyBorder="1" applyAlignment="1">
      <alignment horizontal="right" vertical="center"/>
    </xf>
    <xf numFmtId="176" fontId="5" fillId="8" borderId="4" xfId="0" applyNumberFormat="1" applyFont="1" applyFill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41" fontId="5" fillId="0" borderId="37" xfId="1" applyFont="1" applyFill="1" applyBorder="1" applyAlignment="1">
      <alignment vertical="center"/>
    </xf>
    <xf numFmtId="176" fontId="5" fillId="0" borderId="37" xfId="0" quotePrefix="1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</cellXfs>
  <cellStyles count="3">
    <cellStyle name="쉼표 [0] 2" xfId="1" xr:uid="{D2754DF4-5373-4F23-AE33-7ED79F0DE91E}"/>
    <cellStyle name="쉼표 [0] 2 2 2 4" xfId="2" xr:uid="{058442D3-00D0-4E98-9A03-3FC37A29BC44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2022&#45380;%20&#54032;&#47588;&#49892;&#5120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lfpr09\Shared%20Folders\WSW%20Korea\Clients\General%20Motors\01_Retainer_Chevy%20PR\16_Sales%20Report\2020\&#50672;&#44036;%20&#51333;&#54633;&#48376;_2020&#45380;%20&#54032;&#47588;&#49892;&#51201;_&#52572;&#51333;&#48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/>
      <sheetData sheetId="1"/>
      <sheetData sheetId="2"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</sheetData>
      <sheetData sheetId="3"/>
      <sheetData sheetId="4"/>
      <sheetData sheetId="5"/>
      <sheetData sheetId="6"/>
      <sheetData sheetId="7"/>
      <sheetData sheetId="8">
        <row r="35">
          <cell r="N35">
            <v>0</v>
          </cell>
        </row>
        <row r="36">
          <cell r="N36">
            <v>0</v>
          </cell>
        </row>
      </sheetData>
      <sheetData sheetId="9"/>
      <sheetData sheetId="10">
        <row r="5">
          <cell r="D5">
            <v>1205</v>
          </cell>
          <cell r="M5">
            <v>5740</v>
          </cell>
          <cell r="N5">
            <v>10656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D10">
            <v>271</v>
          </cell>
          <cell r="M10">
            <v>854</v>
          </cell>
          <cell r="N10">
            <v>1724</v>
          </cell>
        </row>
        <row r="11">
          <cell r="D11">
            <v>1</v>
          </cell>
          <cell r="M11">
            <v>1</v>
          </cell>
        </row>
        <row r="12">
          <cell r="M12">
            <v>0</v>
          </cell>
          <cell r="N12">
            <v>0</v>
          </cell>
        </row>
        <row r="13">
          <cell r="D13">
            <v>1</v>
          </cell>
          <cell r="M13">
            <v>65</v>
          </cell>
          <cell r="N13">
            <v>48</v>
          </cell>
        </row>
        <row r="14">
          <cell r="M14">
            <v>0</v>
          </cell>
          <cell r="N14">
            <v>0</v>
          </cell>
        </row>
        <row r="15">
          <cell r="D15">
            <v>0</v>
          </cell>
          <cell r="M15">
            <v>0</v>
          </cell>
          <cell r="N15">
            <v>942</v>
          </cell>
        </row>
        <row r="16">
          <cell r="D16">
            <v>1478</v>
          </cell>
          <cell r="M16">
            <v>6660</v>
          </cell>
        </row>
        <row r="17">
          <cell r="M17">
            <v>0</v>
          </cell>
        </row>
        <row r="18">
          <cell r="M18">
            <v>0</v>
          </cell>
        </row>
        <row r="19">
          <cell r="D19">
            <v>112</v>
          </cell>
          <cell r="M19">
            <v>764</v>
          </cell>
          <cell r="N19">
            <v>2006</v>
          </cell>
        </row>
        <row r="20">
          <cell r="D20">
            <v>1</v>
          </cell>
          <cell r="M20">
            <v>81</v>
          </cell>
          <cell r="N20">
            <v>0</v>
          </cell>
        </row>
        <row r="21">
          <cell r="D21">
            <v>1987</v>
          </cell>
          <cell r="M21">
            <v>7472</v>
          </cell>
          <cell r="N21">
            <v>10633</v>
          </cell>
        </row>
        <row r="22">
          <cell r="D22">
            <v>299</v>
          </cell>
          <cell r="M22">
            <v>308</v>
          </cell>
          <cell r="N22">
            <v>547</v>
          </cell>
        </row>
        <row r="23">
          <cell r="D23">
            <v>229</v>
          </cell>
          <cell r="M23">
            <v>378</v>
          </cell>
          <cell r="N23">
            <v>1714</v>
          </cell>
        </row>
        <row r="24">
          <cell r="D24">
            <v>63</v>
          </cell>
          <cell r="M24">
            <v>221</v>
          </cell>
          <cell r="N24">
            <v>0</v>
          </cell>
        </row>
        <row r="25">
          <cell r="D25">
            <v>2691</v>
          </cell>
          <cell r="M25">
            <v>9224</v>
          </cell>
        </row>
        <row r="26">
          <cell r="D26">
            <v>264</v>
          </cell>
          <cell r="M26">
            <v>1667</v>
          </cell>
          <cell r="N26">
            <v>1409</v>
          </cell>
        </row>
        <row r="27">
          <cell r="D27">
            <v>0</v>
          </cell>
          <cell r="M27">
            <v>0</v>
          </cell>
          <cell r="N27">
            <v>1988</v>
          </cell>
        </row>
        <row r="28">
          <cell r="D28">
            <v>0</v>
          </cell>
          <cell r="M28">
            <v>0</v>
          </cell>
          <cell r="N28">
            <v>1487</v>
          </cell>
        </row>
        <row r="29">
          <cell r="D29">
            <v>264</v>
          </cell>
          <cell r="M29">
            <v>1667</v>
          </cell>
        </row>
        <row r="30">
          <cell r="D30">
            <v>4433</v>
          </cell>
          <cell r="M30">
            <v>17551</v>
          </cell>
        </row>
        <row r="34">
          <cell r="D34">
            <v>3882</v>
          </cell>
          <cell r="M34">
            <v>15118</v>
          </cell>
          <cell r="N34">
            <v>12911</v>
          </cell>
        </row>
        <row r="35">
          <cell r="D35">
            <v>0</v>
          </cell>
          <cell r="M35">
            <v>0</v>
          </cell>
        </row>
        <row r="36">
          <cell r="D36">
            <v>0</v>
          </cell>
          <cell r="M36">
            <v>0</v>
          </cell>
        </row>
        <row r="37">
          <cell r="D37">
            <v>17905</v>
          </cell>
          <cell r="M37">
            <v>86211</v>
          </cell>
          <cell r="N37">
            <v>106548</v>
          </cell>
        </row>
        <row r="38">
          <cell r="D38">
            <v>468</v>
          </cell>
          <cell r="M38">
            <v>3876</v>
          </cell>
          <cell r="N38">
            <v>2164</v>
          </cell>
        </row>
        <row r="39">
          <cell r="D39">
            <v>22255</v>
          </cell>
          <cell r="M39">
            <v>105205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 refreshError="1"/>
      <sheetData sheetId="1" refreshError="1"/>
      <sheetData sheetId="2" refreshError="1">
        <row r="21">
          <cell r="M21">
            <v>0</v>
          </cell>
        </row>
        <row r="22">
          <cell r="M2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E65F4-B748-48BC-BEB9-AA721924307D}">
  <sheetPr>
    <pageSetUpPr fitToPage="1"/>
  </sheetPr>
  <dimension ref="B1:P42"/>
  <sheetViews>
    <sheetView showGridLines="0" tabSelected="1" zoomScale="55" zoomScaleNormal="55" workbookViewId="0">
      <selection activeCell="S22" sqref="S22"/>
    </sheetView>
  </sheetViews>
  <sheetFormatPr defaultColWidth="8" defaultRowHeight="15.75" customHeight="1" x14ac:dyDescent="0.25"/>
  <cols>
    <col min="1" max="1" width="8" style="1"/>
    <col min="2" max="2" width="3.19921875" style="1" customWidth="1"/>
    <col min="3" max="3" width="8.09765625" style="1" customWidth="1"/>
    <col min="4" max="4" width="15.3984375" style="1" customWidth="1"/>
    <col min="5" max="6" width="10.3984375" style="1" customWidth="1"/>
    <col min="7" max="7" width="10.3984375" style="1" bestFit="1" customWidth="1"/>
    <col min="8" max="9" width="11.296875" style="1" customWidth="1"/>
    <col min="10" max="10" width="5.09765625" style="1" customWidth="1"/>
    <col min="11" max="11" width="3.59765625" style="1" customWidth="1"/>
    <col min="12" max="13" width="8.8984375" style="1" customWidth="1"/>
    <col min="14" max="15" width="10.3984375" style="1" customWidth="1"/>
    <col min="16" max="16" width="11.296875" style="1" customWidth="1"/>
    <col min="17" max="218" width="8.8984375" style="1" customWidth="1"/>
    <col min="219" max="219" width="3.19921875" style="1" customWidth="1"/>
    <col min="220" max="220" width="8.09765625" style="1" customWidth="1"/>
    <col min="221" max="221" width="15.3984375" style="1" customWidth="1"/>
    <col min="222" max="223" width="10.3984375" style="1" customWidth="1"/>
    <col min="224" max="224" width="10.3984375" style="1" bestFit="1" customWidth="1"/>
    <col min="225" max="226" width="11.296875" style="1" customWidth="1"/>
    <col min="227" max="227" width="5.09765625" style="1" customWidth="1"/>
    <col min="228" max="244" width="8" style="1"/>
    <col min="245" max="245" width="3.19921875" style="1" customWidth="1"/>
    <col min="246" max="246" width="8.09765625" style="1" customWidth="1"/>
    <col min="247" max="247" width="15.3984375" style="1" customWidth="1"/>
    <col min="248" max="249" width="10.3984375" style="1" customWidth="1"/>
    <col min="250" max="250" width="10.3984375" style="1" bestFit="1" customWidth="1"/>
    <col min="251" max="252" width="11.296875" style="1" customWidth="1"/>
    <col min="253" max="253" width="5.09765625" style="1" customWidth="1"/>
    <col min="254" max="254" width="3.59765625" style="1" customWidth="1"/>
    <col min="255" max="256" width="8.8984375" style="1" customWidth="1"/>
    <col min="257" max="258" width="10.3984375" style="1" customWidth="1"/>
    <col min="259" max="259" width="11.296875" style="1" customWidth="1"/>
    <col min="260" max="474" width="8.8984375" style="1" customWidth="1"/>
    <col min="475" max="475" width="3.19921875" style="1" customWidth="1"/>
    <col min="476" max="476" width="8.09765625" style="1" customWidth="1"/>
    <col min="477" max="477" width="15.3984375" style="1" customWidth="1"/>
    <col min="478" max="479" width="10.3984375" style="1" customWidth="1"/>
    <col min="480" max="480" width="10.3984375" style="1" bestFit="1" customWidth="1"/>
    <col min="481" max="482" width="11.296875" style="1" customWidth="1"/>
    <col min="483" max="483" width="5.09765625" style="1" customWidth="1"/>
    <col min="484" max="500" width="8" style="1"/>
    <col min="501" max="501" width="3.19921875" style="1" customWidth="1"/>
    <col min="502" max="502" width="8.09765625" style="1" customWidth="1"/>
    <col min="503" max="503" width="15.3984375" style="1" customWidth="1"/>
    <col min="504" max="505" width="10.3984375" style="1" customWidth="1"/>
    <col min="506" max="506" width="10.3984375" style="1" bestFit="1" customWidth="1"/>
    <col min="507" max="508" width="11.296875" style="1" customWidth="1"/>
    <col min="509" max="509" width="5.09765625" style="1" customWidth="1"/>
    <col min="510" max="510" width="3.59765625" style="1" customWidth="1"/>
    <col min="511" max="512" width="8.8984375" style="1" customWidth="1"/>
    <col min="513" max="514" width="10.3984375" style="1" customWidth="1"/>
    <col min="515" max="515" width="11.296875" style="1" customWidth="1"/>
    <col min="516" max="730" width="8.8984375" style="1" customWidth="1"/>
    <col min="731" max="731" width="3.19921875" style="1" customWidth="1"/>
    <col min="732" max="732" width="8.09765625" style="1" customWidth="1"/>
    <col min="733" max="733" width="15.3984375" style="1" customWidth="1"/>
    <col min="734" max="735" width="10.3984375" style="1" customWidth="1"/>
    <col min="736" max="736" width="10.3984375" style="1" bestFit="1" customWidth="1"/>
    <col min="737" max="738" width="11.296875" style="1" customWidth="1"/>
    <col min="739" max="739" width="5.09765625" style="1" customWidth="1"/>
    <col min="740" max="756" width="8" style="1"/>
    <col min="757" max="757" width="3.19921875" style="1" customWidth="1"/>
    <col min="758" max="758" width="8.09765625" style="1" customWidth="1"/>
    <col min="759" max="759" width="15.3984375" style="1" customWidth="1"/>
    <col min="760" max="761" width="10.3984375" style="1" customWidth="1"/>
    <col min="762" max="762" width="10.3984375" style="1" bestFit="1" customWidth="1"/>
    <col min="763" max="764" width="11.296875" style="1" customWidth="1"/>
    <col min="765" max="765" width="5.09765625" style="1" customWidth="1"/>
    <col min="766" max="766" width="3.59765625" style="1" customWidth="1"/>
    <col min="767" max="768" width="8.8984375" style="1" customWidth="1"/>
    <col min="769" max="770" width="10.3984375" style="1" customWidth="1"/>
    <col min="771" max="771" width="11.296875" style="1" customWidth="1"/>
    <col min="772" max="986" width="8.8984375" style="1" customWidth="1"/>
    <col min="987" max="987" width="3.19921875" style="1" customWidth="1"/>
    <col min="988" max="988" width="8.09765625" style="1" customWidth="1"/>
    <col min="989" max="989" width="15.3984375" style="1" customWidth="1"/>
    <col min="990" max="991" width="10.3984375" style="1" customWidth="1"/>
    <col min="992" max="992" width="10.3984375" style="1" bestFit="1" customWidth="1"/>
    <col min="993" max="994" width="11.296875" style="1" customWidth="1"/>
    <col min="995" max="995" width="5.09765625" style="1" customWidth="1"/>
    <col min="996" max="1012" width="8" style="1"/>
    <col min="1013" max="1013" width="3.19921875" style="1" customWidth="1"/>
    <col min="1014" max="1014" width="8.09765625" style="1" customWidth="1"/>
    <col min="1015" max="1015" width="15.3984375" style="1" customWidth="1"/>
    <col min="1016" max="1017" width="10.3984375" style="1" customWidth="1"/>
    <col min="1018" max="1018" width="10.3984375" style="1" bestFit="1" customWidth="1"/>
    <col min="1019" max="1020" width="11.296875" style="1" customWidth="1"/>
    <col min="1021" max="1021" width="5.09765625" style="1" customWidth="1"/>
    <col min="1022" max="1022" width="3.59765625" style="1" customWidth="1"/>
    <col min="1023" max="1024" width="8.8984375" style="1" customWidth="1"/>
    <col min="1025" max="1026" width="10.3984375" style="1" customWidth="1"/>
    <col min="1027" max="1027" width="11.296875" style="1" customWidth="1"/>
    <col min="1028" max="1242" width="8.8984375" style="1" customWidth="1"/>
    <col min="1243" max="1243" width="3.19921875" style="1" customWidth="1"/>
    <col min="1244" max="1244" width="8.09765625" style="1" customWidth="1"/>
    <col min="1245" max="1245" width="15.3984375" style="1" customWidth="1"/>
    <col min="1246" max="1247" width="10.3984375" style="1" customWidth="1"/>
    <col min="1248" max="1248" width="10.3984375" style="1" bestFit="1" customWidth="1"/>
    <col min="1249" max="1250" width="11.296875" style="1" customWidth="1"/>
    <col min="1251" max="1251" width="5.09765625" style="1" customWidth="1"/>
    <col min="1252" max="1268" width="8" style="1"/>
    <col min="1269" max="1269" width="3.19921875" style="1" customWidth="1"/>
    <col min="1270" max="1270" width="8.09765625" style="1" customWidth="1"/>
    <col min="1271" max="1271" width="15.3984375" style="1" customWidth="1"/>
    <col min="1272" max="1273" width="10.3984375" style="1" customWidth="1"/>
    <col min="1274" max="1274" width="10.3984375" style="1" bestFit="1" customWidth="1"/>
    <col min="1275" max="1276" width="11.296875" style="1" customWidth="1"/>
    <col min="1277" max="1277" width="5.09765625" style="1" customWidth="1"/>
    <col min="1278" max="1278" width="3.59765625" style="1" customWidth="1"/>
    <col min="1279" max="1280" width="8.8984375" style="1" customWidth="1"/>
    <col min="1281" max="1282" width="10.3984375" style="1" customWidth="1"/>
    <col min="1283" max="1283" width="11.296875" style="1" customWidth="1"/>
    <col min="1284" max="1498" width="8.8984375" style="1" customWidth="1"/>
    <col min="1499" max="1499" width="3.19921875" style="1" customWidth="1"/>
    <col min="1500" max="1500" width="8.09765625" style="1" customWidth="1"/>
    <col min="1501" max="1501" width="15.3984375" style="1" customWidth="1"/>
    <col min="1502" max="1503" width="10.3984375" style="1" customWidth="1"/>
    <col min="1504" max="1504" width="10.3984375" style="1" bestFit="1" customWidth="1"/>
    <col min="1505" max="1506" width="11.296875" style="1" customWidth="1"/>
    <col min="1507" max="1507" width="5.09765625" style="1" customWidth="1"/>
    <col min="1508" max="1524" width="8" style="1"/>
    <col min="1525" max="1525" width="3.19921875" style="1" customWidth="1"/>
    <col min="1526" max="1526" width="8.09765625" style="1" customWidth="1"/>
    <col min="1527" max="1527" width="15.3984375" style="1" customWidth="1"/>
    <col min="1528" max="1529" width="10.3984375" style="1" customWidth="1"/>
    <col min="1530" max="1530" width="10.3984375" style="1" bestFit="1" customWidth="1"/>
    <col min="1531" max="1532" width="11.296875" style="1" customWidth="1"/>
    <col min="1533" max="1533" width="5.09765625" style="1" customWidth="1"/>
    <col min="1534" max="1534" width="3.59765625" style="1" customWidth="1"/>
    <col min="1535" max="1536" width="8.8984375" style="1" customWidth="1"/>
    <col min="1537" max="1538" width="10.3984375" style="1" customWidth="1"/>
    <col min="1539" max="1539" width="11.296875" style="1" customWidth="1"/>
    <col min="1540" max="1754" width="8.8984375" style="1" customWidth="1"/>
    <col min="1755" max="1755" width="3.19921875" style="1" customWidth="1"/>
    <col min="1756" max="1756" width="8.09765625" style="1" customWidth="1"/>
    <col min="1757" max="1757" width="15.3984375" style="1" customWidth="1"/>
    <col min="1758" max="1759" width="10.3984375" style="1" customWidth="1"/>
    <col min="1760" max="1760" width="10.3984375" style="1" bestFit="1" customWidth="1"/>
    <col min="1761" max="1762" width="11.296875" style="1" customWidth="1"/>
    <col min="1763" max="1763" width="5.09765625" style="1" customWidth="1"/>
    <col min="1764" max="1780" width="8" style="1"/>
    <col min="1781" max="1781" width="3.19921875" style="1" customWidth="1"/>
    <col min="1782" max="1782" width="8.09765625" style="1" customWidth="1"/>
    <col min="1783" max="1783" width="15.3984375" style="1" customWidth="1"/>
    <col min="1784" max="1785" width="10.3984375" style="1" customWidth="1"/>
    <col min="1786" max="1786" width="10.3984375" style="1" bestFit="1" customWidth="1"/>
    <col min="1787" max="1788" width="11.296875" style="1" customWidth="1"/>
    <col min="1789" max="1789" width="5.09765625" style="1" customWidth="1"/>
    <col min="1790" max="1790" width="3.59765625" style="1" customWidth="1"/>
    <col min="1791" max="1792" width="8.8984375" style="1" customWidth="1"/>
    <col min="1793" max="1794" width="10.3984375" style="1" customWidth="1"/>
    <col min="1795" max="1795" width="11.296875" style="1" customWidth="1"/>
    <col min="1796" max="2010" width="8.8984375" style="1" customWidth="1"/>
    <col min="2011" max="2011" width="3.19921875" style="1" customWidth="1"/>
    <col min="2012" max="2012" width="8.09765625" style="1" customWidth="1"/>
    <col min="2013" max="2013" width="15.3984375" style="1" customWidth="1"/>
    <col min="2014" max="2015" width="10.3984375" style="1" customWidth="1"/>
    <col min="2016" max="2016" width="10.3984375" style="1" bestFit="1" customWidth="1"/>
    <col min="2017" max="2018" width="11.296875" style="1" customWidth="1"/>
    <col min="2019" max="2019" width="5.09765625" style="1" customWidth="1"/>
    <col min="2020" max="2036" width="8" style="1"/>
    <col min="2037" max="2037" width="3.19921875" style="1" customWidth="1"/>
    <col min="2038" max="2038" width="8.09765625" style="1" customWidth="1"/>
    <col min="2039" max="2039" width="15.3984375" style="1" customWidth="1"/>
    <col min="2040" max="2041" width="10.3984375" style="1" customWidth="1"/>
    <col min="2042" max="2042" width="10.3984375" style="1" bestFit="1" customWidth="1"/>
    <col min="2043" max="2044" width="11.296875" style="1" customWidth="1"/>
    <col min="2045" max="2045" width="5.09765625" style="1" customWidth="1"/>
    <col min="2046" max="2046" width="3.59765625" style="1" customWidth="1"/>
    <col min="2047" max="2048" width="8.8984375" style="1" customWidth="1"/>
    <col min="2049" max="2050" width="10.3984375" style="1" customWidth="1"/>
    <col min="2051" max="2051" width="11.296875" style="1" customWidth="1"/>
    <col min="2052" max="2266" width="8.8984375" style="1" customWidth="1"/>
    <col min="2267" max="2267" width="3.19921875" style="1" customWidth="1"/>
    <col min="2268" max="2268" width="8.09765625" style="1" customWidth="1"/>
    <col min="2269" max="2269" width="15.3984375" style="1" customWidth="1"/>
    <col min="2270" max="2271" width="10.3984375" style="1" customWidth="1"/>
    <col min="2272" max="2272" width="10.3984375" style="1" bestFit="1" customWidth="1"/>
    <col min="2273" max="2274" width="11.296875" style="1" customWidth="1"/>
    <col min="2275" max="2275" width="5.09765625" style="1" customWidth="1"/>
    <col min="2276" max="2292" width="8" style="1"/>
    <col min="2293" max="2293" width="3.19921875" style="1" customWidth="1"/>
    <col min="2294" max="2294" width="8.09765625" style="1" customWidth="1"/>
    <col min="2295" max="2295" width="15.3984375" style="1" customWidth="1"/>
    <col min="2296" max="2297" width="10.3984375" style="1" customWidth="1"/>
    <col min="2298" max="2298" width="10.3984375" style="1" bestFit="1" customWidth="1"/>
    <col min="2299" max="2300" width="11.296875" style="1" customWidth="1"/>
    <col min="2301" max="2301" width="5.09765625" style="1" customWidth="1"/>
    <col min="2302" max="2302" width="3.59765625" style="1" customWidth="1"/>
    <col min="2303" max="2304" width="8.8984375" style="1" customWidth="1"/>
    <col min="2305" max="2306" width="10.3984375" style="1" customWidth="1"/>
    <col min="2307" max="2307" width="11.296875" style="1" customWidth="1"/>
    <col min="2308" max="2522" width="8.8984375" style="1" customWidth="1"/>
    <col min="2523" max="2523" width="3.19921875" style="1" customWidth="1"/>
    <col min="2524" max="2524" width="8.09765625" style="1" customWidth="1"/>
    <col min="2525" max="2525" width="15.3984375" style="1" customWidth="1"/>
    <col min="2526" max="2527" width="10.3984375" style="1" customWidth="1"/>
    <col min="2528" max="2528" width="10.3984375" style="1" bestFit="1" customWidth="1"/>
    <col min="2529" max="2530" width="11.296875" style="1" customWidth="1"/>
    <col min="2531" max="2531" width="5.09765625" style="1" customWidth="1"/>
    <col min="2532" max="2548" width="8" style="1"/>
    <col min="2549" max="2549" width="3.19921875" style="1" customWidth="1"/>
    <col min="2550" max="2550" width="8.09765625" style="1" customWidth="1"/>
    <col min="2551" max="2551" width="15.3984375" style="1" customWidth="1"/>
    <col min="2552" max="2553" width="10.3984375" style="1" customWidth="1"/>
    <col min="2554" max="2554" width="10.3984375" style="1" bestFit="1" customWidth="1"/>
    <col min="2555" max="2556" width="11.296875" style="1" customWidth="1"/>
    <col min="2557" max="2557" width="5.09765625" style="1" customWidth="1"/>
    <col min="2558" max="2558" width="3.59765625" style="1" customWidth="1"/>
    <col min="2559" max="2560" width="8.8984375" style="1" customWidth="1"/>
    <col min="2561" max="2562" width="10.3984375" style="1" customWidth="1"/>
    <col min="2563" max="2563" width="11.296875" style="1" customWidth="1"/>
    <col min="2564" max="2778" width="8.8984375" style="1" customWidth="1"/>
    <col min="2779" max="2779" width="3.19921875" style="1" customWidth="1"/>
    <col min="2780" max="2780" width="8.09765625" style="1" customWidth="1"/>
    <col min="2781" max="2781" width="15.3984375" style="1" customWidth="1"/>
    <col min="2782" max="2783" width="10.3984375" style="1" customWidth="1"/>
    <col min="2784" max="2784" width="10.3984375" style="1" bestFit="1" customWidth="1"/>
    <col min="2785" max="2786" width="11.296875" style="1" customWidth="1"/>
    <col min="2787" max="2787" width="5.09765625" style="1" customWidth="1"/>
    <col min="2788" max="2804" width="8" style="1"/>
    <col min="2805" max="2805" width="3.19921875" style="1" customWidth="1"/>
    <col min="2806" max="2806" width="8.09765625" style="1" customWidth="1"/>
    <col min="2807" max="2807" width="15.3984375" style="1" customWidth="1"/>
    <col min="2808" max="2809" width="10.3984375" style="1" customWidth="1"/>
    <col min="2810" max="2810" width="10.3984375" style="1" bestFit="1" customWidth="1"/>
    <col min="2811" max="2812" width="11.296875" style="1" customWidth="1"/>
    <col min="2813" max="2813" width="5.09765625" style="1" customWidth="1"/>
    <col min="2814" max="2814" width="3.59765625" style="1" customWidth="1"/>
    <col min="2815" max="2816" width="8.8984375" style="1" customWidth="1"/>
    <col min="2817" max="2818" width="10.3984375" style="1" customWidth="1"/>
    <col min="2819" max="2819" width="11.296875" style="1" customWidth="1"/>
    <col min="2820" max="3034" width="8.8984375" style="1" customWidth="1"/>
    <col min="3035" max="3035" width="3.19921875" style="1" customWidth="1"/>
    <col min="3036" max="3036" width="8.09765625" style="1" customWidth="1"/>
    <col min="3037" max="3037" width="15.3984375" style="1" customWidth="1"/>
    <col min="3038" max="3039" width="10.3984375" style="1" customWidth="1"/>
    <col min="3040" max="3040" width="10.3984375" style="1" bestFit="1" customWidth="1"/>
    <col min="3041" max="3042" width="11.296875" style="1" customWidth="1"/>
    <col min="3043" max="3043" width="5.09765625" style="1" customWidth="1"/>
    <col min="3044" max="3060" width="8" style="1"/>
    <col min="3061" max="3061" width="3.19921875" style="1" customWidth="1"/>
    <col min="3062" max="3062" width="8.09765625" style="1" customWidth="1"/>
    <col min="3063" max="3063" width="15.3984375" style="1" customWidth="1"/>
    <col min="3064" max="3065" width="10.3984375" style="1" customWidth="1"/>
    <col min="3066" max="3066" width="10.3984375" style="1" bestFit="1" customWidth="1"/>
    <col min="3067" max="3068" width="11.296875" style="1" customWidth="1"/>
    <col min="3069" max="3069" width="5.09765625" style="1" customWidth="1"/>
    <col min="3070" max="3070" width="3.59765625" style="1" customWidth="1"/>
    <col min="3071" max="3072" width="8.8984375" style="1" customWidth="1"/>
    <col min="3073" max="3074" width="10.3984375" style="1" customWidth="1"/>
    <col min="3075" max="3075" width="11.296875" style="1" customWidth="1"/>
    <col min="3076" max="3290" width="8.8984375" style="1" customWidth="1"/>
    <col min="3291" max="3291" width="3.19921875" style="1" customWidth="1"/>
    <col min="3292" max="3292" width="8.09765625" style="1" customWidth="1"/>
    <col min="3293" max="3293" width="15.3984375" style="1" customWidth="1"/>
    <col min="3294" max="3295" width="10.3984375" style="1" customWidth="1"/>
    <col min="3296" max="3296" width="10.3984375" style="1" bestFit="1" customWidth="1"/>
    <col min="3297" max="3298" width="11.296875" style="1" customWidth="1"/>
    <col min="3299" max="3299" width="5.09765625" style="1" customWidth="1"/>
    <col min="3300" max="3316" width="8" style="1"/>
    <col min="3317" max="3317" width="3.19921875" style="1" customWidth="1"/>
    <col min="3318" max="3318" width="8.09765625" style="1" customWidth="1"/>
    <col min="3319" max="3319" width="15.3984375" style="1" customWidth="1"/>
    <col min="3320" max="3321" width="10.3984375" style="1" customWidth="1"/>
    <col min="3322" max="3322" width="10.3984375" style="1" bestFit="1" customWidth="1"/>
    <col min="3323" max="3324" width="11.296875" style="1" customWidth="1"/>
    <col min="3325" max="3325" width="5.09765625" style="1" customWidth="1"/>
    <col min="3326" max="3326" width="3.59765625" style="1" customWidth="1"/>
    <col min="3327" max="3328" width="8.8984375" style="1" customWidth="1"/>
    <col min="3329" max="3330" width="10.3984375" style="1" customWidth="1"/>
    <col min="3331" max="3331" width="11.296875" style="1" customWidth="1"/>
    <col min="3332" max="3546" width="8.8984375" style="1" customWidth="1"/>
    <col min="3547" max="3547" width="3.19921875" style="1" customWidth="1"/>
    <col min="3548" max="3548" width="8.09765625" style="1" customWidth="1"/>
    <col min="3549" max="3549" width="15.3984375" style="1" customWidth="1"/>
    <col min="3550" max="3551" width="10.3984375" style="1" customWidth="1"/>
    <col min="3552" max="3552" width="10.3984375" style="1" bestFit="1" customWidth="1"/>
    <col min="3553" max="3554" width="11.296875" style="1" customWidth="1"/>
    <col min="3555" max="3555" width="5.09765625" style="1" customWidth="1"/>
    <col min="3556" max="3572" width="8" style="1"/>
    <col min="3573" max="3573" width="3.19921875" style="1" customWidth="1"/>
    <col min="3574" max="3574" width="8.09765625" style="1" customWidth="1"/>
    <col min="3575" max="3575" width="15.3984375" style="1" customWidth="1"/>
    <col min="3576" max="3577" width="10.3984375" style="1" customWidth="1"/>
    <col min="3578" max="3578" width="10.3984375" style="1" bestFit="1" customWidth="1"/>
    <col min="3579" max="3580" width="11.296875" style="1" customWidth="1"/>
    <col min="3581" max="3581" width="5.09765625" style="1" customWidth="1"/>
    <col min="3582" max="3582" width="3.59765625" style="1" customWidth="1"/>
    <col min="3583" max="3584" width="8.8984375" style="1" customWidth="1"/>
    <col min="3585" max="3586" width="10.3984375" style="1" customWidth="1"/>
    <col min="3587" max="3587" width="11.296875" style="1" customWidth="1"/>
    <col min="3588" max="3802" width="8.8984375" style="1" customWidth="1"/>
    <col min="3803" max="3803" width="3.19921875" style="1" customWidth="1"/>
    <col min="3804" max="3804" width="8.09765625" style="1" customWidth="1"/>
    <col min="3805" max="3805" width="15.3984375" style="1" customWidth="1"/>
    <col min="3806" max="3807" width="10.3984375" style="1" customWidth="1"/>
    <col min="3808" max="3808" width="10.3984375" style="1" bestFit="1" customWidth="1"/>
    <col min="3809" max="3810" width="11.296875" style="1" customWidth="1"/>
    <col min="3811" max="3811" width="5.09765625" style="1" customWidth="1"/>
    <col min="3812" max="3828" width="8" style="1"/>
    <col min="3829" max="3829" width="3.19921875" style="1" customWidth="1"/>
    <col min="3830" max="3830" width="8.09765625" style="1" customWidth="1"/>
    <col min="3831" max="3831" width="15.3984375" style="1" customWidth="1"/>
    <col min="3832" max="3833" width="10.3984375" style="1" customWidth="1"/>
    <col min="3834" max="3834" width="10.3984375" style="1" bestFit="1" customWidth="1"/>
    <col min="3835" max="3836" width="11.296875" style="1" customWidth="1"/>
    <col min="3837" max="3837" width="5.09765625" style="1" customWidth="1"/>
    <col min="3838" max="3838" width="3.59765625" style="1" customWidth="1"/>
    <col min="3839" max="3840" width="8.8984375" style="1" customWidth="1"/>
    <col min="3841" max="3842" width="10.3984375" style="1" customWidth="1"/>
    <col min="3843" max="3843" width="11.296875" style="1" customWidth="1"/>
    <col min="3844" max="4058" width="8.8984375" style="1" customWidth="1"/>
    <col min="4059" max="4059" width="3.19921875" style="1" customWidth="1"/>
    <col min="4060" max="4060" width="8.09765625" style="1" customWidth="1"/>
    <col min="4061" max="4061" width="15.3984375" style="1" customWidth="1"/>
    <col min="4062" max="4063" width="10.3984375" style="1" customWidth="1"/>
    <col min="4064" max="4064" width="10.3984375" style="1" bestFit="1" customWidth="1"/>
    <col min="4065" max="4066" width="11.296875" style="1" customWidth="1"/>
    <col min="4067" max="4067" width="5.09765625" style="1" customWidth="1"/>
    <col min="4068" max="4084" width="8" style="1"/>
    <col min="4085" max="4085" width="3.19921875" style="1" customWidth="1"/>
    <col min="4086" max="4086" width="8.09765625" style="1" customWidth="1"/>
    <col min="4087" max="4087" width="15.3984375" style="1" customWidth="1"/>
    <col min="4088" max="4089" width="10.3984375" style="1" customWidth="1"/>
    <col min="4090" max="4090" width="10.3984375" style="1" bestFit="1" customWidth="1"/>
    <col min="4091" max="4092" width="11.296875" style="1" customWidth="1"/>
    <col min="4093" max="4093" width="5.09765625" style="1" customWidth="1"/>
    <col min="4094" max="4094" width="3.59765625" style="1" customWidth="1"/>
    <col min="4095" max="4096" width="8.8984375" style="1" customWidth="1"/>
    <col min="4097" max="4098" width="10.3984375" style="1" customWidth="1"/>
    <col min="4099" max="4099" width="11.296875" style="1" customWidth="1"/>
    <col min="4100" max="4314" width="8.8984375" style="1" customWidth="1"/>
    <col min="4315" max="4315" width="3.19921875" style="1" customWidth="1"/>
    <col min="4316" max="4316" width="8.09765625" style="1" customWidth="1"/>
    <col min="4317" max="4317" width="15.3984375" style="1" customWidth="1"/>
    <col min="4318" max="4319" width="10.3984375" style="1" customWidth="1"/>
    <col min="4320" max="4320" width="10.3984375" style="1" bestFit="1" customWidth="1"/>
    <col min="4321" max="4322" width="11.296875" style="1" customWidth="1"/>
    <col min="4323" max="4323" width="5.09765625" style="1" customWidth="1"/>
    <col min="4324" max="4340" width="8" style="1"/>
    <col min="4341" max="4341" width="3.19921875" style="1" customWidth="1"/>
    <col min="4342" max="4342" width="8.09765625" style="1" customWidth="1"/>
    <col min="4343" max="4343" width="15.3984375" style="1" customWidth="1"/>
    <col min="4344" max="4345" width="10.3984375" style="1" customWidth="1"/>
    <col min="4346" max="4346" width="10.3984375" style="1" bestFit="1" customWidth="1"/>
    <col min="4347" max="4348" width="11.296875" style="1" customWidth="1"/>
    <col min="4349" max="4349" width="5.09765625" style="1" customWidth="1"/>
    <col min="4350" max="4350" width="3.59765625" style="1" customWidth="1"/>
    <col min="4351" max="4352" width="8.8984375" style="1" customWidth="1"/>
    <col min="4353" max="4354" width="10.3984375" style="1" customWidth="1"/>
    <col min="4355" max="4355" width="11.296875" style="1" customWidth="1"/>
    <col min="4356" max="4570" width="8.8984375" style="1" customWidth="1"/>
    <col min="4571" max="4571" width="3.19921875" style="1" customWidth="1"/>
    <col min="4572" max="4572" width="8.09765625" style="1" customWidth="1"/>
    <col min="4573" max="4573" width="15.3984375" style="1" customWidth="1"/>
    <col min="4574" max="4575" width="10.3984375" style="1" customWidth="1"/>
    <col min="4576" max="4576" width="10.3984375" style="1" bestFit="1" customWidth="1"/>
    <col min="4577" max="4578" width="11.296875" style="1" customWidth="1"/>
    <col min="4579" max="4579" width="5.09765625" style="1" customWidth="1"/>
    <col min="4580" max="4596" width="8" style="1"/>
    <col min="4597" max="4597" width="3.19921875" style="1" customWidth="1"/>
    <col min="4598" max="4598" width="8.09765625" style="1" customWidth="1"/>
    <col min="4599" max="4599" width="15.3984375" style="1" customWidth="1"/>
    <col min="4600" max="4601" width="10.3984375" style="1" customWidth="1"/>
    <col min="4602" max="4602" width="10.3984375" style="1" bestFit="1" customWidth="1"/>
    <col min="4603" max="4604" width="11.296875" style="1" customWidth="1"/>
    <col min="4605" max="4605" width="5.09765625" style="1" customWidth="1"/>
    <col min="4606" max="4606" width="3.59765625" style="1" customWidth="1"/>
    <col min="4607" max="4608" width="8.8984375" style="1" customWidth="1"/>
    <col min="4609" max="4610" width="10.3984375" style="1" customWidth="1"/>
    <col min="4611" max="4611" width="11.296875" style="1" customWidth="1"/>
    <col min="4612" max="4826" width="8.8984375" style="1" customWidth="1"/>
    <col min="4827" max="4827" width="3.19921875" style="1" customWidth="1"/>
    <col min="4828" max="4828" width="8.09765625" style="1" customWidth="1"/>
    <col min="4829" max="4829" width="15.3984375" style="1" customWidth="1"/>
    <col min="4830" max="4831" width="10.3984375" style="1" customWidth="1"/>
    <col min="4832" max="4832" width="10.3984375" style="1" bestFit="1" customWidth="1"/>
    <col min="4833" max="4834" width="11.296875" style="1" customWidth="1"/>
    <col min="4835" max="4835" width="5.09765625" style="1" customWidth="1"/>
    <col min="4836" max="4852" width="8" style="1"/>
    <col min="4853" max="4853" width="3.19921875" style="1" customWidth="1"/>
    <col min="4854" max="4854" width="8.09765625" style="1" customWidth="1"/>
    <col min="4855" max="4855" width="15.3984375" style="1" customWidth="1"/>
    <col min="4856" max="4857" width="10.3984375" style="1" customWidth="1"/>
    <col min="4858" max="4858" width="10.3984375" style="1" bestFit="1" customWidth="1"/>
    <col min="4859" max="4860" width="11.296875" style="1" customWidth="1"/>
    <col min="4861" max="4861" width="5.09765625" style="1" customWidth="1"/>
    <col min="4862" max="4862" width="3.59765625" style="1" customWidth="1"/>
    <col min="4863" max="4864" width="8.8984375" style="1" customWidth="1"/>
    <col min="4865" max="4866" width="10.3984375" style="1" customWidth="1"/>
    <col min="4867" max="4867" width="11.296875" style="1" customWidth="1"/>
    <col min="4868" max="5082" width="8.8984375" style="1" customWidth="1"/>
    <col min="5083" max="5083" width="3.19921875" style="1" customWidth="1"/>
    <col min="5084" max="5084" width="8.09765625" style="1" customWidth="1"/>
    <col min="5085" max="5085" width="15.3984375" style="1" customWidth="1"/>
    <col min="5086" max="5087" width="10.3984375" style="1" customWidth="1"/>
    <col min="5088" max="5088" width="10.3984375" style="1" bestFit="1" customWidth="1"/>
    <col min="5089" max="5090" width="11.296875" style="1" customWidth="1"/>
    <col min="5091" max="5091" width="5.09765625" style="1" customWidth="1"/>
    <col min="5092" max="5108" width="8" style="1"/>
    <col min="5109" max="5109" width="3.19921875" style="1" customWidth="1"/>
    <col min="5110" max="5110" width="8.09765625" style="1" customWidth="1"/>
    <col min="5111" max="5111" width="15.3984375" style="1" customWidth="1"/>
    <col min="5112" max="5113" width="10.3984375" style="1" customWidth="1"/>
    <col min="5114" max="5114" width="10.3984375" style="1" bestFit="1" customWidth="1"/>
    <col min="5115" max="5116" width="11.296875" style="1" customWidth="1"/>
    <col min="5117" max="5117" width="5.09765625" style="1" customWidth="1"/>
    <col min="5118" max="5118" width="3.59765625" style="1" customWidth="1"/>
    <col min="5119" max="5120" width="8.8984375" style="1" customWidth="1"/>
    <col min="5121" max="5122" width="10.3984375" style="1" customWidth="1"/>
    <col min="5123" max="5123" width="11.296875" style="1" customWidth="1"/>
    <col min="5124" max="5338" width="8.8984375" style="1" customWidth="1"/>
    <col min="5339" max="5339" width="3.19921875" style="1" customWidth="1"/>
    <col min="5340" max="5340" width="8.09765625" style="1" customWidth="1"/>
    <col min="5341" max="5341" width="15.3984375" style="1" customWidth="1"/>
    <col min="5342" max="5343" width="10.3984375" style="1" customWidth="1"/>
    <col min="5344" max="5344" width="10.3984375" style="1" bestFit="1" customWidth="1"/>
    <col min="5345" max="5346" width="11.296875" style="1" customWidth="1"/>
    <col min="5347" max="5347" width="5.09765625" style="1" customWidth="1"/>
    <col min="5348" max="5364" width="8" style="1"/>
    <col min="5365" max="5365" width="3.19921875" style="1" customWidth="1"/>
    <col min="5366" max="5366" width="8.09765625" style="1" customWidth="1"/>
    <col min="5367" max="5367" width="15.3984375" style="1" customWidth="1"/>
    <col min="5368" max="5369" width="10.3984375" style="1" customWidth="1"/>
    <col min="5370" max="5370" width="10.3984375" style="1" bestFit="1" customWidth="1"/>
    <col min="5371" max="5372" width="11.296875" style="1" customWidth="1"/>
    <col min="5373" max="5373" width="5.09765625" style="1" customWidth="1"/>
    <col min="5374" max="5374" width="3.59765625" style="1" customWidth="1"/>
    <col min="5375" max="5376" width="8.8984375" style="1" customWidth="1"/>
    <col min="5377" max="5378" width="10.3984375" style="1" customWidth="1"/>
    <col min="5379" max="5379" width="11.296875" style="1" customWidth="1"/>
    <col min="5380" max="5594" width="8.8984375" style="1" customWidth="1"/>
    <col min="5595" max="5595" width="3.19921875" style="1" customWidth="1"/>
    <col min="5596" max="5596" width="8.09765625" style="1" customWidth="1"/>
    <col min="5597" max="5597" width="15.3984375" style="1" customWidth="1"/>
    <col min="5598" max="5599" width="10.3984375" style="1" customWidth="1"/>
    <col min="5600" max="5600" width="10.3984375" style="1" bestFit="1" customWidth="1"/>
    <col min="5601" max="5602" width="11.296875" style="1" customWidth="1"/>
    <col min="5603" max="5603" width="5.09765625" style="1" customWidth="1"/>
    <col min="5604" max="5620" width="8" style="1"/>
    <col min="5621" max="5621" width="3.19921875" style="1" customWidth="1"/>
    <col min="5622" max="5622" width="8.09765625" style="1" customWidth="1"/>
    <col min="5623" max="5623" width="15.3984375" style="1" customWidth="1"/>
    <col min="5624" max="5625" width="10.3984375" style="1" customWidth="1"/>
    <col min="5626" max="5626" width="10.3984375" style="1" bestFit="1" customWidth="1"/>
    <col min="5627" max="5628" width="11.296875" style="1" customWidth="1"/>
    <col min="5629" max="5629" width="5.09765625" style="1" customWidth="1"/>
    <col min="5630" max="5630" width="3.59765625" style="1" customWidth="1"/>
    <col min="5631" max="5632" width="8.8984375" style="1" customWidth="1"/>
    <col min="5633" max="5634" width="10.3984375" style="1" customWidth="1"/>
    <col min="5635" max="5635" width="11.296875" style="1" customWidth="1"/>
    <col min="5636" max="5850" width="8.8984375" style="1" customWidth="1"/>
    <col min="5851" max="5851" width="3.19921875" style="1" customWidth="1"/>
    <col min="5852" max="5852" width="8.09765625" style="1" customWidth="1"/>
    <col min="5853" max="5853" width="15.3984375" style="1" customWidth="1"/>
    <col min="5854" max="5855" width="10.3984375" style="1" customWidth="1"/>
    <col min="5856" max="5856" width="10.3984375" style="1" bestFit="1" customWidth="1"/>
    <col min="5857" max="5858" width="11.296875" style="1" customWidth="1"/>
    <col min="5859" max="5859" width="5.09765625" style="1" customWidth="1"/>
    <col min="5860" max="5876" width="8" style="1"/>
    <col min="5877" max="5877" width="3.19921875" style="1" customWidth="1"/>
    <col min="5878" max="5878" width="8.09765625" style="1" customWidth="1"/>
    <col min="5879" max="5879" width="15.3984375" style="1" customWidth="1"/>
    <col min="5880" max="5881" width="10.3984375" style="1" customWidth="1"/>
    <col min="5882" max="5882" width="10.3984375" style="1" bestFit="1" customWidth="1"/>
    <col min="5883" max="5884" width="11.296875" style="1" customWidth="1"/>
    <col min="5885" max="5885" width="5.09765625" style="1" customWidth="1"/>
    <col min="5886" max="5886" width="3.59765625" style="1" customWidth="1"/>
    <col min="5887" max="5888" width="8.8984375" style="1" customWidth="1"/>
    <col min="5889" max="5890" width="10.3984375" style="1" customWidth="1"/>
    <col min="5891" max="5891" width="11.296875" style="1" customWidth="1"/>
    <col min="5892" max="6106" width="8.8984375" style="1" customWidth="1"/>
    <col min="6107" max="6107" width="3.19921875" style="1" customWidth="1"/>
    <col min="6108" max="6108" width="8.09765625" style="1" customWidth="1"/>
    <col min="6109" max="6109" width="15.3984375" style="1" customWidth="1"/>
    <col min="6110" max="6111" width="10.3984375" style="1" customWidth="1"/>
    <col min="6112" max="6112" width="10.3984375" style="1" bestFit="1" customWidth="1"/>
    <col min="6113" max="6114" width="11.296875" style="1" customWidth="1"/>
    <col min="6115" max="6115" width="5.09765625" style="1" customWidth="1"/>
    <col min="6116" max="6132" width="8" style="1"/>
    <col min="6133" max="6133" width="3.19921875" style="1" customWidth="1"/>
    <col min="6134" max="6134" width="8.09765625" style="1" customWidth="1"/>
    <col min="6135" max="6135" width="15.3984375" style="1" customWidth="1"/>
    <col min="6136" max="6137" width="10.3984375" style="1" customWidth="1"/>
    <col min="6138" max="6138" width="10.3984375" style="1" bestFit="1" customWidth="1"/>
    <col min="6139" max="6140" width="11.296875" style="1" customWidth="1"/>
    <col min="6141" max="6141" width="5.09765625" style="1" customWidth="1"/>
    <col min="6142" max="6142" width="3.59765625" style="1" customWidth="1"/>
    <col min="6143" max="6144" width="8.8984375" style="1" customWidth="1"/>
    <col min="6145" max="6146" width="10.3984375" style="1" customWidth="1"/>
    <col min="6147" max="6147" width="11.296875" style="1" customWidth="1"/>
    <col min="6148" max="6362" width="8.8984375" style="1" customWidth="1"/>
    <col min="6363" max="6363" width="3.19921875" style="1" customWidth="1"/>
    <col min="6364" max="6364" width="8.09765625" style="1" customWidth="1"/>
    <col min="6365" max="6365" width="15.3984375" style="1" customWidth="1"/>
    <col min="6366" max="6367" width="10.3984375" style="1" customWidth="1"/>
    <col min="6368" max="6368" width="10.3984375" style="1" bestFit="1" customWidth="1"/>
    <col min="6369" max="6370" width="11.296875" style="1" customWidth="1"/>
    <col min="6371" max="6371" width="5.09765625" style="1" customWidth="1"/>
    <col min="6372" max="6388" width="8" style="1"/>
    <col min="6389" max="6389" width="3.19921875" style="1" customWidth="1"/>
    <col min="6390" max="6390" width="8.09765625" style="1" customWidth="1"/>
    <col min="6391" max="6391" width="15.3984375" style="1" customWidth="1"/>
    <col min="6392" max="6393" width="10.3984375" style="1" customWidth="1"/>
    <col min="6394" max="6394" width="10.3984375" style="1" bestFit="1" customWidth="1"/>
    <col min="6395" max="6396" width="11.296875" style="1" customWidth="1"/>
    <col min="6397" max="6397" width="5.09765625" style="1" customWidth="1"/>
    <col min="6398" max="6398" width="3.59765625" style="1" customWidth="1"/>
    <col min="6399" max="6400" width="8.8984375" style="1" customWidth="1"/>
    <col min="6401" max="6402" width="10.3984375" style="1" customWidth="1"/>
    <col min="6403" max="6403" width="11.296875" style="1" customWidth="1"/>
    <col min="6404" max="6618" width="8.8984375" style="1" customWidth="1"/>
    <col min="6619" max="6619" width="3.19921875" style="1" customWidth="1"/>
    <col min="6620" max="6620" width="8.09765625" style="1" customWidth="1"/>
    <col min="6621" max="6621" width="15.3984375" style="1" customWidth="1"/>
    <col min="6622" max="6623" width="10.3984375" style="1" customWidth="1"/>
    <col min="6624" max="6624" width="10.3984375" style="1" bestFit="1" customWidth="1"/>
    <col min="6625" max="6626" width="11.296875" style="1" customWidth="1"/>
    <col min="6627" max="6627" width="5.09765625" style="1" customWidth="1"/>
    <col min="6628" max="6644" width="8" style="1"/>
    <col min="6645" max="6645" width="3.19921875" style="1" customWidth="1"/>
    <col min="6646" max="6646" width="8.09765625" style="1" customWidth="1"/>
    <col min="6647" max="6647" width="15.3984375" style="1" customWidth="1"/>
    <col min="6648" max="6649" width="10.3984375" style="1" customWidth="1"/>
    <col min="6650" max="6650" width="10.3984375" style="1" bestFit="1" customWidth="1"/>
    <col min="6651" max="6652" width="11.296875" style="1" customWidth="1"/>
    <col min="6653" max="6653" width="5.09765625" style="1" customWidth="1"/>
    <col min="6654" max="6654" width="3.59765625" style="1" customWidth="1"/>
    <col min="6655" max="6656" width="8.8984375" style="1" customWidth="1"/>
    <col min="6657" max="6658" width="10.3984375" style="1" customWidth="1"/>
    <col min="6659" max="6659" width="11.296875" style="1" customWidth="1"/>
    <col min="6660" max="6874" width="8.8984375" style="1" customWidth="1"/>
    <col min="6875" max="6875" width="3.19921875" style="1" customWidth="1"/>
    <col min="6876" max="6876" width="8.09765625" style="1" customWidth="1"/>
    <col min="6877" max="6877" width="15.3984375" style="1" customWidth="1"/>
    <col min="6878" max="6879" width="10.3984375" style="1" customWidth="1"/>
    <col min="6880" max="6880" width="10.3984375" style="1" bestFit="1" customWidth="1"/>
    <col min="6881" max="6882" width="11.296875" style="1" customWidth="1"/>
    <col min="6883" max="6883" width="5.09765625" style="1" customWidth="1"/>
    <col min="6884" max="6900" width="8" style="1"/>
    <col min="6901" max="6901" width="3.19921875" style="1" customWidth="1"/>
    <col min="6902" max="6902" width="8.09765625" style="1" customWidth="1"/>
    <col min="6903" max="6903" width="15.3984375" style="1" customWidth="1"/>
    <col min="6904" max="6905" width="10.3984375" style="1" customWidth="1"/>
    <col min="6906" max="6906" width="10.3984375" style="1" bestFit="1" customWidth="1"/>
    <col min="6907" max="6908" width="11.296875" style="1" customWidth="1"/>
    <col min="6909" max="6909" width="5.09765625" style="1" customWidth="1"/>
    <col min="6910" max="6910" width="3.59765625" style="1" customWidth="1"/>
    <col min="6911" max="6912" width="8.8984375" style="1" customWidth="1"/>
    <col min="6913" max="6914" width="10.3984375" style="1" customWidth="1"/>
    <col min="6915" max="6915" width="11.296875" style="1" customWidth="1"/>
    <col min="6916" max="7130" width="8.8984375" style="1" customWidth="1"/>
    <col min="7131" max="7131" width="3.19921875" style="1" customWidth="1"/>
    <col min="7132" max="7132" width="8.09765625" style="1" customWidth="1"/>
    <col min="7133" max="7133" width="15.3984375" style="1" customWidth="1"/>
    <col min="7134" max="7135" width="10.3984375" style="1" customWidth="1"/>
    <col min="7136" max="7136" width="10.3984375" style="1" bestFit="1" customWidth="1"/>
    <col min="7137" max="7138" width="11.296875" style="1" customWidth="1"/>
    <col min="7139" max="7139" width="5.09765625" style="1" customWidth="1"/>
    <col min="7140" max="7156" width="8" style="1"/>
    <col min="7157" max="7157" width="3.19921875" style="1" customWidth="1"/>
    <col min="7158" max="7158" width="8.09765625" style="1" customWidth="1"/>
    <col min="7159" max="7159" width="15.3984375" style="1" customWidth="1"/>
    <col min="7160" max="7161" width="10.3984375" style="1" customWidth="1"/>
    <col min="7162" max="7162" width="10.3984375" style="1" bestFit="1" customWidth="1"/>
    <col min="7163" max="7164" width="11.296875" style="1" customWidth="1"/>
    <col min="7165" max="7165" width="5.09765625" style="1" customWidth="1"/>
    <col min="7166" max="7166" width="3.59765625" style="1" customWidth="1"/>
    <col min="7167" max="7168" width="8.8984375" style="1" customWidth="1"/>
    <col min="7169" max="7170" width="10.3984375" style="1" customWidth="1"/>
    <col min="7171" max="7171" width="11.296875" style="1" customWidth="1"/>
    <col min="7172" max="7386" width="8.8984375" style="1" customWidth="1"/>
    <col min="7387" max="7387" width="3.19921875" style="1" customWidth="1"/>
    <col min="7388" max="7388" width="8.09765625" style="1" customWidth="1"/>
    <col min="7389" max="7389" width="15.3984375" style="1" customWidth="1"/>
    <col min="7390" max="7391" width="10.3984375" style="1" customWidth="1"/>
    <col min="7392" max="7392" width="10.3984375" style="1" bestFit="1" customWidth="1"/>
    <col min="7393" max="7394" width="11.296875" style="1" customWidth="1"/>
    <col min="7395" max="7395" width="5.09765625" style="1" customWidth="1"/>
    <col min="7396" max="7412" width="8" style="1"/>
    <col min="7413" max="7413" width="3.19921875" style="1" customWidth="1"/>
    <col min="7414" max="7414" width="8.09765625" style="1" customWidth="1"/>
    <col min="7415" max="7415" width="15.3984375" style="1" customWidth="1"/>
    <col min="7416" max="7417" width="10.3984375" style="1" customWidth="1"/>
    <col min="7418" max="7418" width="10.3984375" style="1" bestFit="1" customWidth="1"/>
    <col min="7419" max="7420" width="11.296875" style="1" customWidth="1"/>
    <col min="7421" max="7421" width="5.09765625" style="1" customWidth="1"/>
    <col min="7422" max="7422" width="3.59765625" style="1" customWidth="1"/>
    <col min="7423" max="7424" width="8.8984375" style="1" customWidth="1"/>
    <col min="7425" max="7426" width="10.3984375" style="1" customWidth="1"/>
    <col min="7427" max="7427" width="11.296875" style="1" customWidth="1"/>
    <col min="7428" max="7642" width="8.8984375" style="1" customWidth="1"/>
    <col min="7643" max="7643" width="3.19921875" style="1" customWidth="1"/>
    <col min="7644" max="7644" width="8.09765625" style="1" customWidth="1"/>
    <col min="7645" max="7645" width="15.3984375" style="1" customWidth="1"/>
    <col min="7646" max="7647" width="10.3984375" style="1" customWidth="1"/>
    <col min="7648" max="7648" width="10.3984375" style="1" bestFit="1" customWidth="1"/>
    <col min="7649" max="7650" width="11.296875" style="1" customWidth="1"/>
    <col min="7651" max="7651" width="5.09765625" style="1" customWidth="1"/>
    <col min="7652" max="7668" width="8" style="1"/>
    <col min="7669" max="7669" width="3.19921875" style="1" customWidth="1"/>
    <col min="7670" max="7670" width="8.09765625" style="1" customWidth="1"/>
    <col min="7671" max="7671" width="15.3984375" style="1" customWidth="1"/>
    <col min="7672" max="7673" width="10.3984375" style="1" customWidth="1"/>
    <col min="7674" max="7674" width="10.3984375" style="1" bestFit="1" customWidth="1"/>
    <col min="7675" max="7676" width="11.296875" style="1" customWidth="1"/>
    <col min="7677" max="7677" width="5.09765625" style="1" customWidth="1"/>
    <col min="7678" max="7678" width="3.59765625" style="1" customWidth="1"/>
    <col min="7679" max="7680" width="8.8984375" style="1" customWidth="1"/>
    <col min="7681" max="7682" width="10.3984375" style="1" customWidth="1"/>
    <col min="7683" max="7683" width="11.296875" style="1" customWidth="1"/>
    <col min="7684" max="7898" width="8.8984375" style="1" customWidth="1"/>
    <col min="7899" max="7899" width="3.19921875" style="1" customWidth="1"/>
    <col min="7900" max="7900" width="8.09765625" style="1" customWidth="1"/>
    <col min="7901" max="7901" width="15.3984375" style="1" customWidth="1"/>
    <col min="7902" max="7903" width="10.3984375" style="1" customWidth="1"/>
    <col min="7904" max="7904" width="10.3984375" style="1" bestFit="1" customWidth="1"/>
    <col min="7905" max="7906" width="11.296875" style="1" customWidth="1"/>
    <col min="7907" max="7907" width="5.09765625" style="1" customWidth="1"/>
    <col min="7908" max="7924" width="8" style="1"/>
    <col min="7925" max="7925" width="3.19921875" style="1" customWidth="1"/>
    <col min="7926" max="7926" width="8.09765625" style="1" customWidth="1"/>
    <col min="7927" max="7927" width="15.3984375" style="1" customWidth="1"/>
    <col min="7928" max="7929" width="10.3984375" style="1" customWidth="1"/>
    <col min="7930" max="7930" width="10.3984375" style="1" bestFit="1" customWidth="1"/>
    <col min="7931" max="7932" width="11.296875" style="1" customWidth="1"/>
    <col min="7933" max="7933" width="5.09765625" style="1" customWidth="1"/>
    <col min="7934" max="7934" width="3.59765625" style="1" customWidth="1"/>
    <col min="7935" max="7936" width="8.8984375" style="1" customWidth="1"/>
    <col min="7937" max="7938" width="10.3984375" style="1" customWidth="1"/>
    <col min="7939" max="7939" width="11.296875" style="1" customWidth="1"/>
    <col min="7940" max="8154" width="8.8984375" style="1" customWidth="1"/>
    <col min="8155" max="8155" width="3.19921875" style="1" customWidth="1"/>
    <col min="8156" max="8156" width="8.09765625" style="1" customWidth="1"/>
    <col min="8157" max="8157" width="15.3984375" style="1" customWidth="1"/>
    <col min="8158" max="8159" width="10.3984375" style="1" customWidth="1"/>
    <col min="8160" max="8160" width="10.3984375" style="1" bestFit="1" customWidth="1"/>
    <col min="8161" max="8162" width="11.296875" style="1" customWidth="1"/>
    <col min="8163" max="8163" width="5.09765625" style="1" customWidth="1"/>
    <col min="8164" max="8180" width="8" style="1"/>
    <col min="8181" max="8181" width="3.19921875" style="1" customWidth="1"/>
    <col min="8182" max="8182" width="8.09765625" style="1" customWidth="1"/>
    <col min="8183" max="8183" width="15.3984375" style="1" customWidth="1"/>
    <col min="8184" max="8185" width="10.3984375" style="1" customWidth="1"/>
    <col min="8186" max="8186" width="10.3984375" style="1" bestFit="1" customWidth="1"/>
    <col min="8187" max="8188" width="11.296875" style="1" customWidth="1"/>
    <col min="8189" max="8189" width="5.09765625" style="1" customWidth="1"/>
    <col min="8190" max="8190" width="3.59765625" style="1" customWidth="1"/>
    <col min="8191" max="8192" width="8.8984375" style="1" customWidth="1"/>
    <col min="8193" max="8194" width="10.3984375" style="1" customWidth="1"/>
    <col min="8195" max="8195" width="11.296875" style="1" customWidth="1"/>
    <col min="8196" max="8410" width="8.8984375" style="1" customWidth="1"/>
    <col min="8411" max="8411" width="3.19921875" style="1" customWidth="1"/>
    <col min="8412" max="8412" width="8.09765625" style="1" customWidth="1"/>
    <col min="8413" max="8413" width="15.3984375" style="1" customWidth="1"/>
    <col min="8414" max="8415" width="10.3984375" style="1" customWidth="1"/>
    <col min="8416" max="8416" width="10.3984375" style="1" bestFit="1" customWidth="1"/>
    <col min="8417" max="8418" width="11.296875" style="1" customWidth="1"/>
    <col min="8419" max="8419" width="5.09765625" style="1" customWidth="1"/>
    <col min="8420" max="8436" width="8" style="1"/>
    <col min="8437" max="8437" width="3.19921875" style="1" customWidth="1"/>
    <col min="8438" max="8438" width="8.09765625" style="1" customWidth="1"/>
    <col min="8439" max="8439" width="15.3984375" style="1" customWidth="1"/>
    <col min="8440" max="8441" width="10.3984375" style="1" customWidth="1"/>
    <col min="8442" max="8442" width="10.3984375" style="1" bestFit="1" customWidth="1"/>
    <col min="8443" max="8444" width="11.296875" style="1" customWidth="1"/>
    <col min="8445" max="8445" width="5.09765625" style="1" customWidth="1"/>
    <col min="8446" max="8446" width="3.59765625" style="1" customWidth="1"/>
    <col min="8447" max="8448" width="8.8984375" style="1" customWidth="1"/>
    <col min="8449" max="8450" width="10.3984375" style="1" customWidth="1"/>
    <col min="8451" max="8451" width="11.296875" style="1" customWidth="1"/>
    <col min="8452" max="8666" width="8.8984375" style="1" customWidth="1"/>
    <col min="8667" max="8667" width="3.19921875" style="1" customWidth="1"/>
    <col min="8668" max="8668" width="8.09765625" style="1" customWidth="1"/>
    <col min="8669" max="8669" width="15.3984375" style="1" customWidth="1"/>
    <col min="8670" max="8671" width="10.3984375" style="1" customWidth="1"/>
    <col min="8672" max="8672" width="10.3984375" style="1" bestFit="1" customWidth="1"/>
    <col min="8673" max="8674" width="11.296875" style="1" customWidth="1"/>
    <col min="8675" max="8675" width="5.09765625" style="1" customWidth="1"/>
    <col min="8676" max="8692" width="8" style="1"/>
    <col min="8693" max="8693" width="3.19921875" style="1" customWidth="1"/>
    <col min="8694" max="8694" width="8.09765625" style="1" customWidth="1"/>
    <col min="8695" max="8695" width="15.3984375" style="1" customWidth="1"/>
    <col min="8696" max="8697" width="10.3984375" style="1" customWidth="1"/>
    <col min="8698" max="8698" width="10.3984375" style="1" bestFit="1" customWidth="1"/>
    <col min="8699" max="8700" width="11.296875" style="1" customWidth="1"/>
    <col min="8701" max="8701" width="5.09765625" style="1" customWidth="1"/>
    <col min="8702" max="8702" width="3.59765625" style="1" customWidth="1"/>
    <col min="8703" max="8704" width="8.8984375" style="1" customWidth="1"/>
    <col min="8705" max="8706" width="10.3984375" style="1" customWidth="1"/>
    <col min="8707" max="8707" width="11.296875" style="1" customWidth="1"/>
    <col min="8708" max="8922" width="8.8984375" style="1" customWidth="1"/>
    <col min="8923" max="8923" width="3.19921875" style="1" customWidth="1"/>
    <col min="8924" max="8924" width="8.09765625" style="1" customWidth="1"/>
    <col min="8925" max="8925" width="15.3984375" style="1" customWidth="1"/>
    <col min="8926" max="8927" width="10.3984375" style="1" customWidth="1"/>
    <col min="8928" max="8928" width="10.3984375" style="1" bestFit="1" customWidth="1"/>
    <col min="8929" max="8930" width="11.296875" style="1" customWidth="1"/>
    <col min="8931" max="8931" width="5.09765625" style="1" customWidth="1"/>
    <col min="8932" max="8948" width="8" style="1"/>
    <col min="8949" max="8949" width="3.19921875" style="1" customWidth="1"/>
    <col min="8950" max="8950" width="8.09765625" style="1" customWidth="1"/>
    <col min="8951" max="8951" width="15.3984375" style="1" customWidth="1"/>
    <col min="8952" max="8953" width="10.3984375" style="1" customWidth="1"/>
    <col min="8954" max="8954" width="10.3984375" style="1" bestFit="1" customWidth="1"/>
    <col min="8955" max="8956" width="11.296875" style="1" customWidth="1"/>
    <col min="8957" max="8957" width="5.09765625" style="1" customWidth="1"/>
    <col min="8958" max="8958" width="3.59765625" style="1" customWidth="1"/>
    <col min="8959" max="8960" width="8.8984375" style="1" customWidth="1"/>
    <col min="8961" max="8962" width="10.3984375" style="1" customWidth="1"/>
    <col min="8963" max="8963" width="11.296875" style="1" customWidth="1"/>
    <col min="8964" max="9178" width="8.8984375" style="1" customWidth="1"/>
    <col min="9179" max="9179" width="3.19921875" style="1" customWidth="1"/>
    <col min="9180" max="9180" width="8.09765625" style="1" customWidth="1"/>
    <col min="9181" max="9181" width="15.3984375" style="1" customWidth="1"/>
    <col min="9182" max="9183" width="10.3984375" style="1" customWidth="1"/>
    <col min="9184" max="9184" width="10.3984375" style="1" bestFit="1" customWidth="1"/>
    <col min="9185" max="9186" width="11.296875" style="1" customWidth="1"/>
    <col min="9187" max="9187" width="5.09765625" style="1" customWidth="1"/>
    <col min="9188" max="9204" width="8" style="1"/>
    <col min="9205" max="9205" width="3.19921875" style="1" customWidth="1"/>
    <col min="9206" max="9206" width="8.09765625" style="1" customWidth="1"/>
    <col min="9207" max="9207" width="15.3984375" style="1" customWidth="1"/>
    <col min="9208" max="9209" width="10.3984375" style="1" customWidth="1"/>
    <col min="9210" max="9210" width="10.3984375" style="1" bestFit="1" customWidth="1"/>
    <col min="9211" max="9212" width="11.296875" style="1" customWidth="1"/>
    <col min="9213" max="9213" width="5.09765625" style="1" customWidth="1"/>
    <col min="9214" max="9214" width="3.59765625" style="1" customWidth="1"/>
    <col min="9215" max="9216" width="8.8984375" style="1" customWidth="1"/>
    <col min="9217" max="9218" width="10.3984375" style="1" customWidth="1"/>
    <col min="9219" max="9219" width="11.296875" style="1" customWidth="1"/>
    <col min="9220" max="9434" width="8.8984375" style="1" customWidth="1"/>
    <col min="9435" max="9435" width="3.19921875" style="1" customWidth="1"/>
    <col min="9436" max="9436" width="8.09765625" style="1" customWidth="1"/>
    <col min="9437" max="9437" width="15.3984375" style="1" customWidth="1"/>
    <col min="9438" max="9439" width="10.3984375" style="1" customWidth="1"/>
    <col min="9440" max="9440" width="10.3984375" style="1" bestFit="1" customWidth="1"/>
    <col min="9441" max="9442" width="11.296875" style="1" customWidth="1"/>
    <col min="9443" max="9443" width="5.09765625" style="1" customWidth="1"/>
    <col min="9444" max="9460" width="8" style="1"/>
    <col min="9461" max="9461" width="3.19921875" style="1" customWidth="1"/>
    <col min="9462" max="9462" width="8.09765625" style="1" customWidth="1"/>
    <col min="9463" max="9463" width="15.3984375" style="1" customWidth="1"/>
    <col min="9464" max="9465" width="10.3984375" style="1" customWidth="1"/>
    <col min="9466" max="9466" width="10.3984375" style="1" bestFit="1" customWidth="1"/>
    <col min="9467" max="9468" width="11.296875" style="1" customWidth="1"/>
    <col min="9469" max="9469" width="5.09765625" style="1" customWidth="1"/>
    <col min="9470" max="9470" width="3.59765625" style="1" customWidth="1"/>
    <col min="9471" max="9472" width="8.8984375" style="1" customWidth="1"/>
    <col min="9473" max="9474" width="10.3984375" style="1" customWidth="1"/>
    <col min="9475" max="9475" width="11.296875" style="1" customWidth="1"/>
    <col min="9476" max="9690" width="8.8984375" style="1" customWidth="1"/>
    <col min="9691" max="9691" width="3.19921875" style="1" customWidth="1"/>
    <col min="9692" max="9692" width="8.09765625" style="1" customWidth="1"/>
    <col min="9693" max="9693" width="15.3984375" style="1" customWidth="1"/>
    <col min="9694" max="9695" width="10.3984375" style="1" customWidth="1"/>
    <col min="9696" max="9696" width="10.3984375" style="1" bestFit="1" customWidth="1"/>
    <col min="9697" max="9698" width="11.296875" style="1" customWidth="1"/>
    <col min="9699" max="9699" width="5.09765625" style="1" customWidth="1"/>
    <col min="9700" max="9716" width="8" style="1"/>
    <col min="9717" max="9717" width="3.19921875" style="1" customWidth="1"/>
    <col min="9718" max="9718" width="8.09765625" style="1" customWidth="1"/>
    <col min="9719" max="9719" width="15.3984375" style="1" customWidth="1"/>
    <col min="9720" max="9721" width="10.3984375" style="1" customWidth="1"/>
    <col min="9722" max="9722" width="10.3984375" style="1" bestFit="1" customWidth="1"/>
    <col min="9723" max="9724" width="11.296875" style="1" customWidth="1"/>
    <col min="9725" max="9725" width="5.09765625" style="1" customWidth="1"/>
    <col min="9726" max="9726" width="3.59765625" style="1" customWidth="1"/>
    <col min="9727" max="9728" width="8.8984375" style="1" customWidth="1"/>
    <col min="9729" max="9730" width="10.3984375" style="1" customWidth="1"/>
    <col min="9731" max="9731" width="11.296875" style="1" customWidth="1"/>
    <col min="9732" max="9946" width="8.8984375" style="1" customWidth="1"/>
    <col min="9947" max="9947" width="3.19921875" style="1" customWidth="1"/>
    <col min="9948" max="9948" width="8.09765625" style="1" customWidth="1"/>
    <col min="9949" max="9949" width="15.3984375" style="1" customWidth="1"/>
    <col min="9950" max="9951" width="10.3984375" style="1" customWidth="1"/>
    <col min="9952" max="9952" width="10.3984375" style="1" bestFit="1" customWidth="1"/>
    <col min="9953" max="9954" width="11.296875" style="1" customWidth="1"/>
    <col min="9955" max="9955" width="5.09765625" style="1" customWidth="1"/>
    <col min="9956" max="9972" width="8" style="1"/>
    <col min="9973" max="9973" width="3.19921875" style="1" customWidth="1"/>
    <col min="9974" max="9974" width="8.09765625" style="1" customWidth="1"/>
    <col min="9975" max="9975" width="15.3984375" style="1" customWidth="1"/>
    <col min="9976" max="9977" width="10.3984375" style="1" customWidth="1"/>
    <col min="9978" max="9978" width="10.3984375" style="1" bestFit="1" customWidth="1"/>
    <col min="9979" max="9980" width="11.296875" style="1" customWidth="1"/>
    <col min="9981" max="9981" width="5.09765625" style="1" customWidth="1"/>
    <col min="9982" max="9982" width="3.59765625" style="1" customWidth="1"/>
    <col min="9983" max="9984" width="8.8984375" style="1" customWidth="1"/>
    <col min="9985" max="9986" width="10.3984375" style="1" customWidth="1"/>
    <col min="9987" max="9987" width="11.296875" style="1" customWidth="1"/>
    <col min="9988" max="10202" width="8.8984375" style="1" customWidth="1"/>
    <col min="10203" max="10203" width="3.19921875" style="1" customWidth="1"/>
    <col min="10204" max="10204" width="8.09765625" style="1" customWidth="1"/>
    <col min="10205" max="10205" width="15.3984375" style="1" customWidth="1"/>
    <col min="10206" max="10207" width="10.3984375" style="1" customWidth="1"/>
    <col min="10208" max="10208" width="10.3984375" style="1" bestFit="1" customWidth="1"/>
    <col min="10209" max="10210" width="11.296875" style="1" customWidth="1"/>
    <col min="10211" max="10211" width="5.09765625" style="1" customWidth="1"/>
    <col min="10212" max="10228" width="8" style="1"/>
    <col min="10229" max="10229" width="3.19921875" style="1" customWidth="1"/>
    <col min="10230" max="10230" width="8.09765625" style="1" customWidth="1"/>
    <col min="10231" max="10231" width="15.3984375" style="1" customWidth="1"/>
    <col min="10232" max="10233" width="10.3984375" style="1" customWidth="1"/>
    <col min="10234" max="10234" width="10.3984375" style="1" bestFit="1" customWidth="1"/>
    <col min="10235" max="10236" width="11.296875" style="1" customWidth="1"/>
    <col min="10237" max="10237" width="5.09765625" style="1" customWidth="1"/>
    <col min="10238" max="10238" width="3.59765625" style="1" customWidth="1"/>
    <col min="10239" max="10240" width="8.8984375" style="1" customWidth="1"/>
    <col min="10241" max="10242" width="10.3984375" style="1" customWidth="1"/>
    <col min="10243" max="10243" width="11.296875" style="1" customWidth="1"/>
    <col min="10244" max="10458" width="8.8984375" style="1" customWidth="1"/>
    <col min="10459" max="10459" width="3.19921875" style="1" customWidth="1"/>
    <col min="10460" max="10460" width="8.09765625" style="1" customWidth="1"/>
    <col min="10461" max="10461" width="15.3984375" style="1" customWidth="1"/>
    <col min="10462" max="10463" width="10.3984375" style="1" customWidth="1"/>
    <col min="10464" max="10464" width="10.3984375" style="1" bestFit="1" customWidth="1"/>
    <col min="10465" max="10466" width="11.296875" style="1" customWidth="1"/>
    <col min="10467" max="10467" width="5.09765625" style="1" customWidth="1"/>
    <col min="10468" max="10484" width="8" style="1"/>
    <col min="10485" max="10485" width="3.19921875" style="1" customWidth="1"/>
    <col min="10486" max="10486" width="8.09765625" style="1" customWidth="1"/>
    <col min="10487" max="10487" width="15.3984375" style="1" customWidth="1"/>
    <col min="10488" max="10489" width="10.3984375" style="1" customWidth="1"/>
    <col min="10490" max="10490" width="10.3984375" style="1" bestFit="1" customWidth="1"/>
    <col min="10491" max="10492" width="11.296875" style="1" customWidth="1"/>
    <col min="10493" max="10493" width="5.09765625" style="1" customWidth="1"/>
    <col min="10494" max="10494" width="3.59765625" style="1" customWidth="1"/>
    <col min="10495" max="10496" width="8.8984375" style="1" customWidth="1"/>
    <col min="10497" max="10498" width="10.3984375" style="1" customWidth="1"/>
    <col min="10499" max="10499" width="11.296875" style="1" customWidth="1"/>
    <col min="10500" max="10714" width="8.8984375" style="1" customWidth="1"/>
    <col min="10715" max="10715" width="3.19921875" style="1" customWidth="1"/>
    <col min="10716" max="10716" width="8.09765625" style="1" customWidth="1"/>
    <col min="10717" max="10717" width="15.3984375" style="1" customWidth="1"/>
    <col min="10718" max="10719" width="10.3984375" style="1" customWidth="1"/>
    <col min="10720" max="10720" width="10.3984375" style="1" bestFit="1" customWidth="1"/>
    <col min="10721" max="10722" width="11.296875" style="1" customWidth="1"/>
    <col min="10723" max="10723" width="5.09765625" style="1" customWidth="1"/>
    <col min="10724" max="10740" width="8" style="1"/>
    <col min="10741" max="10741" width="3.19921875" style="1" customWidth="1"/>
    <col min="10742" max="10742" width="8.09765625" style="1" customWidth="1"/>
    <col min="10743" max="10743" width="15.3984375" style="1" customWidth="1"/>
    <col min="10744" max="10745" width="10.3984375" style="1" customWidth="1"/>
    <col min="10746" max="10746" width="10.3984375" style="1" bestFit="1" customWidth="1"/>
    <col min="10747" max="10748" width="11.296875" style="1" customWidth="1"/>
    <col min="10749" max="10749" width="5.09765625" style="1" customWidth="1"/>
    <col min="10750" max="10750" width="3.59765625" style="1" customWidth="1"/>
    <col min="10751" max="10752" width="8.8984375" style="1" customWidth="1"/>
    <col min="10753" max="10754" width="10.3984375" style="1" customWidth="1"/>
    <col min="10755" max="10755" width="11.296875" style="1" customWidth="1"/>
    <col min="10756" max="10970" width="8.8984375" style="1" customWidth="1"/>
    <col min="10971" max="10971" width="3.19921875" style="1" customWidth="1"/>
    <col min="10972" max="10972" width="8.09765625" style="1" customWidth="1"/>
    <col min="10973" max="10973" width="15.3984375" style="1" customWidth="1"/>
    <col min="10974" max="10975" width="10.3984375" style="1" customWidth="1"/>
    <col min="10976" max="10976" width="10.3984375" style="1" bestFit="1" customWidth="1"/>
    <col min="10977" max="10978" width="11.296875" style="1" customWidth="1"/>
    <col min="10979" max="10979" width="5.09765625" style="1" customWidth="1"/>
    <col min="10980" max="10996" width="8" style="1"/>
    <col min="10997" max="10997" width="3.19921875" style="1" customWidth="1"/>
    <col min="10998" max="10998" width="8.09765625" style="1" customWidth="1"/>
    <col min="10999" max="10999" width="15.3984375" style="1" customWidth="1"/>
    <col min="11000" max="11001" width="10.3984375" style="1" customWidth="1"/>
    <col min="11002" max="11002" width="10.3984375" style="1" bestFit="1" customWidth="1"/>
    <col min="11003" max="11004" width="11.296875" style="1" customWidth="1"/>
    <col min="11005" max="11005" width="5.09765625" style="1" customWidth="1"/>
    <col min="11006" max="11006" width="3.59765625" style="1" customWidth="1"/>
    <col min="11007" max="11008" width="8.8984375" style="1" customWidth="1"/>
    <col min="11009" max="11010" width="10.3984375" style="1" customWidth="1"/>
    <col min="11011" max="11011" width="11.296875" style="1" customWidth="1"/>
    <col min="11012" max="11226" width="8.8984375" style="1" customWidth="1"/>
    <col min="11227" max="11227" width="3.19921875" style="1" customWidth="1"/>
    <col min="11228" max="11228" width="8.09765625" style="1" customWidth="1"/>
    <col min="11229" max="11229" width="15.3984375" style="1" customWidth="1"/>
    <col min="11230" max="11231" width="10.3984375" style="1" customWidth="1"/>
    <col min="11232" max="11232" width="10.3984375" style="1" bestFit="1" customWidth="1"/>
    <col min="11233" max="11234" width="11.296875" style="1" customWidth="1"/>
    <col min="11235" max="11235" width="5.09765625" style="1" customWidth="1"/>
    <col min="11236" max="11252" width="8" style="1"/>
    <col min="11253" max="11253" width="3.19921875" style="1" customWidth="1"/>
    <col min="11254" max="11254" width="8.09765625" style="1" customWidth="1"/>
    <col min="11255" max="11255" width="15.3984375" style="1" customWidth="1"/>
    <col min="11256" max="11257" width="10.3984375" style="1" customWidth="1"/>
    <col min="11258" max="11258" width="10.3984375" style="1" bestFit="1" customWidth="1"/>
    <col min="11259" max="11260" width="11.296875" style="1" customWidth="1"/>
    <col min="11261" max="11261" width="5.09765625" style="1" customWidth="1"/>
    <col min="11262" max="11262" width="3.59765625" style="1" customWidth="1"/>
    <col min="11263" max="11264" width="8.8984375" style="1" customWidth="1"/>
    <col min="11265" max="11266" width="10.3984375" style="1" customWidth="1"/>
    <col min="11267" max="11267" width="11.296875" style="1" customWidth="1"/>
    <col min="11268" max="11482" width="8.8984375" style="1" customWidth="1"/>
    <col min="11483" max="11483" width="3.19921875" style="1" customWidth="1"/>
    <col min="11484" max="11484" width="8.09765625" style="1" customWidth="1"/>
    <col min="11485" max="11485" width="15.3984375" style="1" customWidth="1"/>
    <col min="11486" max="11487" width="10.3984375" style="1" customWidth="1"/>
    <col min="11488" max="11488" width="10.3984375" style="1" bestFit="1" customWidth="1"/>
    <col min="11489" max="11490" width="11.296875" style="1" customWidth="1"/>
    <col min="11491" max="11491" width="5.09765625" style="1" customWidth="1"/>
    <col min="11492" max="11508" width="8" style="1"/>
    <col min="11509" max="11509" width="3.19921875" style="1" customWidth="1"/>
    <col min="11510" max="11510" width="8.09765625" style="1" customWidth="1"/>
    <col min="11511" max="11511" width="15.3984375" style="1" customWidth="1"/>
    <col min="11512" max="11513" width="10.3984375" style="1" customWidth="1"/>
    <col min="11514" max="11514" width="10.3984375" style="1" bestFit="1" customWidth="1"/>
    <col min="11515" max="11516" width="11.296875" style="1" customWidth="1"/>
    <col min="11517" max="11517" width="5.09765625" style="1" customWidth="1"/>
    <col min="11518" max="11518" width="3.59765625" style="1" customWidth="1"/>
    <col min="11519" max="11520" width="8.8984375" style="1" customWidth="1"/>
    <col min="11521" max="11522" width="10.3984375" style="1" customWidth="1"/>
    <col min="11523" max="11523" width="11.296875" style="1" customWidth="1"/>
    <col min="11524" max="11738" width="8.8984375" style="1" customWidth="1"/>
    <col min="11739" max="11739" width="3.19921875" style="1" customWidth="1"/>
    <col min="11740" max="11740" width="8.09765625" style="1" customWidth="1"/>
    <col min="11741" max="11741" width="15.3984375" style="1" customWidth="1"/>
    <col min="11742" max="11743" width="10.3984375" style="1" customWidth="1"/>
    <col min="11744" max="11744" width="10.3984375" style="1" bestFit="1" customWidth="1"/>
    <col min="11745" max="11746" width="11.296875" style="1" customWidth="1"/>
    <col min="11747" max="11747" width="5.09765625" style="1" customWidth="1"/>
    <col min="11748" max="11764" width="8" style="1"/>
    <col min="11765" max="11765" width="3.19921875" style="1" customWidth="1"/>
    <col min="11766" max="11766" width="8.09765625" style="1" customWidth="1"/>
    <col min="11767" max="11767" width="15.3984375" style="1" customWidth="1"/>
    <col min="11768" max="11769" width="10.3984375" style="1" customWidth="1"/>
    <col min="11770" max="11770" width="10.3984375" style="1" bestFit="1" customWidth="1"/>
    <col min="11771" max="11772" width="11.296875" style="1" customWidth="1"/>
    <col min="11773" max="11773" width="5.09765625" style="1" customWidth="1"/>
    <col min="11774" max="11774" width="3.59765625" style="1" customWidth="1"/>
    <col min="11775" max="11776" width="8.8984375" style="1" customWidth="1"/>
    <col min="11777" max="11778" width="10.3984375" style="1" customWidth="1"/>
    <col min="11779" max="11779" width="11.296875" style="1" customWidth="1"/>
    <col min="11780" max="11994" width="8.8984375" style="1" customWidth="1"/>
    <col min="11995" max="11995" width="3.19921875" style="1" customWidth="1"/>
    <col min="11996" max="11996" width="8.09765625" style="1" customWidth="1"/>
    <col min="11997" max="11997" width="15.3984375" style="1" customWidth="1"/>
    <col min="11998" max="11999" width="10.3984375" style="1" customWidth="1"/>
    <col min="12000" max="12000" width="10.3984375" style="1" bestFit="1" customWidth="1"/>
    <col min="12001" max="12002" width="11.296875" style="1" customWidth="1"/>
    <col min="12003" max="12003" width="5.09765625" style="1" customWidth="1"/>
    <col min="12004" max="12020" width="8" style="1"/>
    <col min="12021" max="12021" width="3.19921875" style="1" customWidth="1"/>
    <col min="12022" max="12022" width="8.09765625" style="1" customWidth="1"/>
    <col min="12023" max="12023" width="15.3984375" style="1" customWidth="1"/>
    <col min="12024" max="12025" width="10.3984375" style="1" customWidth="1"/>
    <col min="12026" max="12026" width="10.3984375" style="1" bestFit="1" customWidth="1"/>
    <col min="12027" max="12028" width="11.296875" style="1" customWidth="1"/>
    <col min="12029" max="12029" width="5.09765625" style="1" customWidth="1"/>
    <col min="12030" max="12030" width="3.59765625" style="1" customWidth="1"/>
    <col min="12031" max="12032" width="8.8984375" style="1" customWidth="1"/>
    <col min="12033" max="12034" width="10.3984375" style="1" customWidth="1"/>
    <col min="12035" max="12035" width="11.296875" style="1" customWidth="1"/>
    <col min="12036" max="12250" width="8.8984375" style="1" customWidth="1"/>
    <col min="12251" max="12251" width="3.19921875" style="1" customWidth="1"/>
    <col min="12252" max="12252" width="8.09765625" style="1" customWidth="1"/>
    <col min="12253" max="12253" width="15.3984375" style="1" customWidth="1"/>
    <col min="12254" max="12255" width="10.3984375" style="1" customWidth="1"/>
    <col min="12256" max="12256" width="10.3984375" style="1" bestFit="1" customWidth="1"/>
    <col min="12257" max="12258" width="11.296875" style="1" customWidth="1"/>
    <col min="12259" max="12259" width="5.09765625" style="1" customWidth="1"/>
    <col min="12260" max="12276" width="8" style="1"/>
    <col min="12277" max="12277" width="3.19921875" style="1" customWidth="1"/>
    <col min="12278" max="12278" width="8.09765625" style="1" customWidth="1"/>
    <col min="12279" max="12279" width="15.3984375" style="1" customWidth="1"/>
    <col min="12280" max="12281" width="10.3984375" style="1" customWidth="1"/>
    <col min="12282" max="12282" width="10.3984375" style="1" bestFit="1" customWidth="1"/>
    <col min="12283" max="12284" width="11.296875" style="1" customWidth="1"/>
    <col min="12285" max="12285" width="5.09765625" style="1" customWidth="1"/>
    <col min="12286" max="12286" width="3.59765625" style="1" customWidth="1"/>
    <col min="12287" max="12288" width="8.8984375" style="1" customWidth="1"/>
    <col min="12289" max="12290" width="10.3984375" style="1" customWidth="1"/>
    <col min="12291" max="12291" width="11.296875" style="1" customWidth="1"/>
    <col min="12292" max="12506" width="8.8984375" style="1" customWidth="1"/>
    <col min="12507" max="12507" width="3.19921875" style="1" customWidth="1"/>
    <col min="12508" max="12508" width="8.09765625" style="1" customWidth="1"/>
    <col min="12509" max="12509" width="15.3984375" style="1" customWidth="1"/>
    <col min="12510" max="12511" width="10.3984375" style="1" customWidth="1"/>
    <col min="12512" max="12512" width="10.3984375" style="1" bestFit="1" customWidth="1"/>
    <col min="12513" max="12514" width="11.296875" style="1" customWidth="1"/>
    <col min="12515" max="12515" width="5.09765625" style="1" customWidth="1"/>
    <col min="12516" max="12532" width="8" style="1"/>
    <col min="12533" max="12533" width="3.19921875" style="1" customWidth="1"/>
    <col min="12534" max="12534" width="8.09765625" style="1" customWidth="1"/>
    <col min="12535" max="12535" width="15.3984375" style="1" customWidth="1"/>
    <col min="12536" max="12537" width="10.3984375" style="1" customWidth="1"/>
    <col min="12538" max="12538" width="10.3984375" style="1" bestFit="1" customWidth="1"/>
    <col min="12539" max="12540" width="11.296875" style="1" customWidth="1"/>
    <col min="12541" max="12541" width="5.09765625" style="1" customWidth="1"/>
    <col min="12542" max="12542" width="3.59765625" style="1" customWidth="1"/>
    <col min="12543" max="12544" width="8.8984375" style="1" customWidth="1"/>
    <col min="12545" max="12546" width="10.3984375" style="1" customWidth="1"/>
    <col min="12547" max="12547" width="11.296875" style="1" customWidth="1"/>
    <col min="12548" max="12762" width="8.8984375" style="1" customWidth="1"/>
    <col min="12763" max="12763" width="3.19921875" style="1" customWidth="1"/>
    <col min="12764" max="12764" width="8.09765625" style="1" customWidth="1"/>
    <col min="12765" max="12765" width="15.3984375" style="1" customWidth="1"/>
    <col min="12766" max="12767" width="10.3984375" style="1" customWidth="1"/>
    <col min="12768" max="12768" width="10.3984375" style="1" bestFit="1" customWidth="1"/>
    <col min="12769" max="12770" width="11.296875" style="1" customWidth="1"/>
    <col min="12771" max="12771" width="5.09765625" style="1" customWidth="1"/>
    <col min="12772" max="12788" width="8" style="1"/>
    <col min="12789" max="12789" width="3.19921875" style="1" customWidth="1"/>
    <col min="12790" max="12790" width="8.09765625" style="1" customWidth="1"/>
    <col min="12791" max="12791" width="15.3984375" style="1" customWidth="1"/>
    <col min="12792" max="12793" width="10.3984375" style="1" customWidth="1"/>
    <col min="12794" max="12794" width="10.3984375" style="1" bestFit="1" customWidth="1"/>
    <col min="12795" max="12796" width="11.296875" style="1" customWidth="1"/>
    <col min="12797" max="12797" width="5.09765625" style="1" customWidth="1"/>
    <col min="12798" max="12798" width="3.59765625" style="1" customWidth="1"/>
    <col min="12799" max="12800" width="8.8984375" style="1" customWidth="1"/>
    <col min="12801" max="12802" width="10.3984375" style="1" customWidth="1"/>
    <col min="12803" max="12803" width="11.296875" style="1" customWidth="1"/>
    <col min="12804" max="13018" width="8.8984375" style="1" customWidth="1"/>
    <col min="13019" max="13019" width="3.19921875" style="1" customWidth="1"/>
    <col min="13020" max="13020" width="8.09765625" style="1" customWidth="1"/>
    <col min="13021" max="13021" width="15.3984375" style="1" customWidth="1"/>
    <col min="13022" max="13023" width="10.3984375" style="1" customWidth="1"/>
    <col min="13024" max="13024" width="10.3984375" style="1" bestFit="1" customWidth="1"/>
    <col min="13025" max="13026" width="11.296875" style="1" customWidth="1"/>
    <col min="13027" max="13027" width="5.09765625" style="1" customWidth="1"/>
    <col min="13028" max="13044" width="8" style="1"/>
    <col min="13045" max="13045" width="3.19921875" style="1" customWidth="1"/>
    <col min="13046" max="13046" width="8.09765625" style="1" customWidth="1"/>
    <col min="13047" max="13047" width="15.3984375" style="1" customWidth="1"/>
    <col min="13048" max="13049" width="10.3984375" style="1" customWidth="1"/>
    <col min="13050" max="13050" width="10.3984375" style="1" bestFit="1" customWidth="1"/>
    <col min="13051" max="13052" width="11.296875" style="1" customWidth="1"/>
    <col min="13053" max="13053" width="5.09765625" style="1" customWidth="1"/>
    <col min="13054" max="13054" width="3.59765625" style="1" customWidth="1"/>
    <col min="13055" max="13056" width="8.8984375" style="1" customWidth="1"/>
    <col min="13057" max="13058" width="10.3984375" style="1" customWidth="1"/>
    <col min="13059" max="13059" width="11.296875" style="1" customWidth="1"/>
    <col min="13060" max="13274" width="8.8984375" style="1" customWidth="1"/>
    <col min="13275" max="13275" width="3.19921875" style="1" customWidth="1"/>
    <col min="13276" max="13276" width="8.09765625" style="1" customWidth="1"/>
    <col min="13277" max="13277" width="15.3984375" style="1" customWidth="1"/>
    <col min="13278" max="13279" width="10.3984375" style="1" customWidth="1"/>
    <col min="13280" max="13280" width="10.3984375" style="1" bestFit="1" customWidth="1"/>
    <col min="13281" max="13282" width="11.296875" style="1" customWidth="1"/>
    <col min="13283" max="13283" width="5.09765625" style="1" customWidth="1"/>
    <col min="13284" max="13300" width="8" style="1"/>
    <col min="13301" max="13301" width="3.19921875" style="1" customWidth="1"/>
    <col min="13302" max="13302" width="8.09765625" style="1" customWidth="1"/>
    <col min="13303" max="13303" width="15.3984375" style="1" customWidth="1"/>
    <col min="13304" max="13305" width="10.3984375" style="1" customWidth="1"/>
    <col min="13306" max="13306" width="10.3984375" style="1" bestFit="1" customWidth="1"/>
    <col min="13307" max="13308" width="11.296875" style="1" customWidth="1"/>
    <col min="13309" max="13309" width="5.09765625" style="1" customWidth="1"/>
    <col min="13310" max="13310" width="3.59765625" style="1" customWidth="1"/>
    <col min="13311" max="13312" width="8.8984375" style="1" customWidth="1"/>
    <col min="13313" max="13314" width="10.3984375" style="1" customWidth="1"/>
    <col min="13315" max="13315" width="11.296875" style="1" customWidth="1"/>
    <col min="13316" max="13530" width="8.8984375" style="1" customWidth="1"/>
    <col min="13531" max="13531" width="3.19921875" style="1" customWidth="1"/>
    <col min="13532" max="13532" width="8.09765625" style="1" customWidth="1"/>
    <col min="13533" max="13533" width="15.3984375" style="1" customWidth="1"/>
    <col min="13534" max="13535" width="10.3984375" style="1" customWidth="1"/>
    <col min="13536" max="13536" width="10.3984375" style="1" bestFit="1" customWidth="1"/>
    <col min="13537" max="13538" width="11.296875" style="1" customWidth="1"/>
    <col min="13539" max="13539" width="5.09765625" style="1" customWidth="1"/>
    <col min="13540" max="13556" width="8" style="1"/>
    <col min="13557" max="13557" width="3.19921875" style="1" customWidth="1"/>
    <col min="13558" max="13558" width="8.09765625" style="1" customWidth="1"/>
    <col min="13559" max="13559" width="15.3984375" style="1" customWidth="1"/>
    <col min="13560" max="13561" width="10.3984375" style="1" customWidth="1"/>
    <col min="13562" max="13562" width="10.3984375" style="1" bestFit="1" customWidth="1"/>
    <col min="13563" max="13564" width="11.296875" style="1" customWidth="1"/>
    <col min="13565" max="13565" width="5.09765625" style="1" customWidth="1"/>
    <col min="13566" max="13566" width="3.59765625" style="1" customWidth="1"/>
    <col min="13567" max="13568" width="8.8984375" style="1" customWidth="1"/>
    <col min="13569" max="13570" width="10.3984375" style="1" customWidth="1"/>
    <col min="13571" max="13571" width="11.296875" style="1" customWidth="1"/>
    <col min="13572" max="13786" width="8.8984375" style="1" customWidth="1"/>
    <col min="13787" max="13787" width="3.19921875" style="1" customWidth="1"/>
    <col min="13788" max="13788" width="8.09765625" style="1" customWidth="1"/>
    <col min="13789" max="13789" width="15.3984375" style="1" customWidth="1"/>
    <col min="13790" max="13791" width="10.3984375" style="1" customWidth="1"/>
    <col min="13792" max="13792" width="10.3984375" style="1" bestFit="1" customWidth="1"/>
    <col min="13793" max="13794" width="11.296875" style="1" customWidth="1"/>
    <col min="13795" max="13795" width="5.09765625" style="1" customWidth="1"/>
    <col min="13796" max="13812" width="8" style="1"/>
    <col min="13813" max="13813" width="3.19921875" style="1" customWidth="1"/>
    <col min="13814" max="13814" width="8.09765625" style="1" customWidth="1"/>
    <col min="13815" max="13815" width="15.3984375" style="1" customWidth="1"/>
    <col min="13816" max="13817" width="10.3984375" style="1" customWidth="1"/>
    <col min="13818" max="13818" width="10.3984375" style="1" bestFit="1" customWidth="1"/>
    <col min="13819" max="13820" width="11.296875" style="1" customWidth="1"/>
    <col min="13821" max="13821" width="5.09765625" style="1" customWidth="1"/>
    <col min="13822" max="13822" width="3.59765625" style="1" customWidth="1"/>
    <col min="13823" max="13824" width="8.8984375" style="1" customWidth="1"/>
    <col min="13825" max="13826" width="10.3984375" style="1" customWidth="1"/>
    <col min="13827" max="13827" width="11.296875" style="1" customWidth="1"/>
    <col min="13828" max="14042" width="8.8984375" style="1" customWidth="1"/>
    <col min="14043" max="14043" width="3.19921875" style="1" customWidth="1"/>
    <col min="14044" max="14044" width="8.09765625" style="1" customWidth="1"/>
    <col min="14045" max="14045" width="15.3984375" style="1" customWidth="1"/>
    <col min="14046" max="14047" width="10.3984375" style="1" customWidth="1"/>
    <col min="14048" max="14048" width="10.3984375" style="1" bestFit="1" customWidth="1"/>
    <col min="14049" max="14050" width="11.296875" style="1" customWidth="1"/>
    <col min="14051" max="14051" width="5.09765625" style="1" customWidth="1"/>
    <col min="14052" max="14068" width="8" style="1"/>
    <col min="14069" max="14069" width="3.19921875" style="1" customWidth="1"/>
    <col min="14070" max="14070" width="8.09765625" style="1" customWidth="1"/>
    <col min="14071" max="14071" width="15.3984375" style="1" customWidth="1"/>
    <col min="14072" max="14073" width="10.3984375" style="1" customWidth="1"/>
    <col min="14074" max="14074" width="10.3984375" style="1" bestFit="1" customWidth="1"/>
    <col min="14075" max="14076" width="11.296875" style="1" customWidth="1"/>
    <col min="14077" max="14077" width="5.09765625" style="1" customWidth="1"/>
    <col min="14078" max="14078" width="3.59765625" style="1" customWidth="1"/>
    <col min="14079" max="14080" width="8.8984375" style="1" customWidth="1"/>
    <col min="14081" max="14082" width="10.3984375" style="1" customWidth="1"/>
    <col min="14083" max="14083" width="11.296875" style="1" customWidth="1"/>
    <col min="14084" max="14298" width="8.8984375" style="1" customWidth="1"/>
    <col min="14299" max="14299" width="3.19921875" style="1" customWidth="1"/>
    <col min="14300" max="14300" width="8.09765625" style="1" customWidth="1"/>
    <col min="14301" max="14301" width="15.3984375" style="1" customWidth="1"/>
    <col min="14302" max="14303" width="10.3984375" style="1" customWidth="1"/>
    <col min="14304" max="14304" width="10.3984375" style="1" bestFit="1" customWidth="1"/>
    <col min="14305" max="14306" width="11.296875" style="1" customWidth="1"/>
    <col min="14307" max="14307" width="5.09765625" style="1" customWidth="1"/>
    <col min="14308" max="14324" width="8" style="1"/>
    <col min="14325" max="14325" width="3.19921875" style="1" customWidth="1"/>
    <col min="14326" max="14326" width="8.09765625" style="1" customWidth="1"/>
    <col min="14327" max="14327" width="15.3984375" style="1" customWidth="1"/>
    <col min="14328" max="14329" width="10.3984375" style="1" customWidth="1"/>
    <col min="14330" max="14330" width="10.3984375" style="1" bestFit="1" customWidth="1"/>
    <col min="14331" max="14332" width="11.296875" style="1" customWidth="1"/>
    <col min="14333" max="14333" width="5.09765625" style="1" customWidth="1"/>
    <col min="14334" max="14334" width="3.59765625" style="1" customWidth="1"/>
    <col min="14335" max="14336" width="8.8984375" style="1" customWidth="1"/>
    <col min="14337" max="14338" width="10.3984375" style="1" customWidth="1"/>
    <col min="14339" max="14339" width="11.296875" style="1" customWidth="1"/>
    <col min="14340" max="14554" width="8.8984375" style="1" customWidth="1"/>
    <col min="14555" max="14555" width="3.19921875" style="1" customWidth="1"/>
    <col min="14556" max="14556" width="8.09765625" style="1" customWidth="1"/>
    <col min="14557" max="14557" width="15.3984375" style="1" customWidth="1"/>
    <col min="14558" max="14559" width="10.3984375" style="1" customWidth="1"/>
    <col min="14560" max="14560" width="10.3984375" style="1" bestFit="1" customWidth="1"/>
    <col min="14561" max="14562" width="11.296875" style="1" customWidth="1"/>
    <col min="14563" max="14563" width="5.09765625" style="1" customWidth="1"/>
    <col min="14564" max="14580" width="8" style="1"/>
    <col min="14581" max="14581" width="3.19921875" style="1" customWidth="1"/>
    <col min="14582" max="14582" width="8.09765625" style="1" customWidth="1"/>
    <col min="14583" max="14583" width="15.3984375" style="1" customWidth="1"/>
    <col min="14584" max="14585" width="10.3984375" style="1" customWidth="1"/>
    <col min="14586" max="14586" width="10.3984375" style="1" bestFit="1" customWidth="1"/>
    <col min="14587" max="14588" width="11.296875" style="1" customWidth="1"/>
    <col min="14589" max="14589" width="5.09765625" style="1" customWidth="1"/>
    <col min="14590" max="14590" width="3.59765625" style="1" customWidth="1"/>
    <col min="14591" max="14592" width="8.8984375" style="1" customWidth="1"/>
    <col min="14593" max="14594" width="10.3984375" style="1" customWidth="1"/>
    <col min="14595" max="14595" width="11.296875" style="1" customWidth="1"/>
    <col min="14596" max="14810" width="8.8984375" style="1" customWidth="1"/>
    <col min="14811" max="14811" width="3.19921875" style="1" customWidth="1"/>
    <col min="14812" max="14812" width="8.09765625" style="1" customWidth="1"/>
    <col min="14813" max="14813" width="15.3984375" style="1" customWidth="1"/>
    <col min="14814" max="14815" width="10.3984375" style="1" customWidth="1"/>
    <col min="14816" max="14816" width="10.3984375" style="1" bestFit="1" customWidth="1"/>
    <col min="14817" max="14818" width="11.296875" style="1" customWidth="1"/>
    <col min="14819" max="14819" width="5.09765625" style="1" customWidth="1"/>
    <col min="14820" max="14836" width="8" style="1"/>
    <col min="14837" max="14837" width="3.19921875" style="1" customWidth="1"/>
    <col min="14838" max="14838" width="8.09765625" style="1" customWidth="1"/>
    <col min="14839" max="14839" width="15.3984375" style="1" customWidth="1"/>
    <col min="14840" max="14841" width="10.3984375" style="1" customWidth="1"/>
    <col min="14842" max="14842" width="10.3984375" style="1" bestFit="1" customWidth="1"/>
    <col min="14843" max="14844" width="11.296875" style="1" customWidth="1"/>
    <col min="14845" max="14845" width="5.09765625" style="1" customWidth="1"/>
    <col min="14846" max="14846" width="3.59765625" style="1" customWidth="1"/>
    <col min="14847" max="14848" width="8.8984375" style="1" customWidth="1"/>
    <col min="14849" max="14850" width="10.3984375" style="1" customWidth="1"/>
    <col min="14851" max="14851" width="11.296875" style="1" customWidth="1"/>
    <col min="14852" max="15066" width="8.8984375" style="1" customWidth="1"/>
    <col min="15067" max="15067" width="3.19921875" style="1" customWidth="1"/>
    <col min="15068" max="15068" width="8.09765625" style="1" customWidth="1"/>
    <col min="15069" max="15069" width="15.3984375" style="1" customWidth="1"/>
    <col min="15070" max="15071" width="10.3984375" style="1" customWidth="1"/>
    <col min="15072" max="15072" width="10.3984375" style="1" bestFit="1" customWidth="1"/>
    <col min="15073" max="15074" width="11.296875" style="1" customWidth="1"/>
    <col min="15075" max="15075" width="5.09765625" style="1" customWidth="1"/>
    <col min="15076" max="15092" width="8" style="1"/>
    <col min="15093" max="15093" width="3.19921875" style="1" customWidth="1"/>
    <col min="15094" max="15094" width="8.09765625" style="1" customWidth="1"/>
    <col min="15095" max="15095" width="15.3984375" style="1" customWidth="1"/>
    <col min="15096" max="15097" width="10.3984375" style="1" customWidth="1"/>
    <col min="15098" max="15098" width="10.3984375" style="1" bestFit="1" customWidth="1"/>
    <col min="15099" max="15100" width="11.296875" style="1" customWidth="1"/>
    <col min="15101" max="15101" width="5.09765625" style="1" customWidth="1"/>
    <col min="15102" max="15102" width="3.59765625" style="1" customWidth="1"/>
    <col min="15103" max="15104" width="8.8984375" style="1" customWidth="1"/>
    <col min="15105" max="15106" width="10.3984375" style="1" customWidth="1"/>
    <col min="15107" max="15107" width="11.296875" style="1" customWidth="1"/>
    <col min="15108" max="15322" width="8.8984375" style="1" customWidth="1"/>
    <col min="15323" max="15323" width="3.19921875" style="1" customWidth="1"/>
    <col min="15324" max="15324" width="8.09765625" style="1" customWidth="1"/>
    <col min="15325" max="15325" width="15.3984375" style="1" customWidth="1"/>
    <col min="15326" max="15327" width="10.3984375" style="1" customWidth="1"/>
    <col min="15328" max="15328" width="10.3984375" style="1" bestFit="1" customWidth="1"/>
    <col min="15329" max="15330" width="11.296875" style="1" customWidth="1"/>
    <col min="15331" max="15331" width="5.09765625" style="1" customWidth="1"/>
    <col min="15332" max="15348" width="8" style="1"/>
    <col min="15349" max="15349" width="3.19921875" style="1" customWidth="1"/>
    <col min="15350" max="15350" width="8.09765625" style="1" customWidth="1"/>
    <col min="15351" max="15351" width="15.3984375" style="1" customWidth="1"/>
    <col min="15352" max="15353" width="10.3984375" style="1" customWidth="1"/>
    <col min="15354" max="15354" width="10.3984375" style="1" bestFit="1" customWidth="1"/>
    <col min="15355" max="15356" width="11.296875" style="1" customWidth="1"/>
    <col min="15357" max="15357" width="5.09765625" style="1" customWidth="1"/>
    <col min="15358" max="15358" width="3.59765625" style="1" customWidth="1"/>
    <col min="15359" max="15360" width="8.8984375" style="1" customWidth="1"/>
    <col min="15361" max="15362" width="10.3984375" style="1" customWidth="1"/>
    <col min="15363" max="15363" width="11.296875" style="1" customWidth="1"/>
    <col min="15364" max="15578" width="8.8984375" style="1" customWidth="1"/>
    <col min="15579" max="15579" width="3.19921875" style="1" customWidth="1"/>
    <col min="15580" max="15580" width="8.09765625" style="1" customWidth="1"/>
    <col min="15581" max="15581" width="15.3984375" style="1" customWidth="1"/>
    <col min="15582" max="15583" width="10.3984375" style="1" customWidth="1"/>
    <col min="15584" max="15584" width="10.3984375" style="1" bestFit="1" customWidth="1"/>
    <col min="15585" max="15586" width="11.296875" style="1" customWidth="1"/>
    <col min="15587" max="15587" width="5.09765625" style="1" customWidth="1"/>
    <col min="15588" max="15604" width="8" style="1"/>
    <col min="15605" max="15605" width="3.19921875" style="1" customWidth="1"/>
    <col min="15606" max="15606" width="8.09765625" style="1" customWidth="1"/>
    <col min="15607" max="15607" width="15.3984375" style="1" customWidth="1"/>
    <col min="15608" max="15609" width="10.3984375" style="1" customWidth="1"/>
    <col min="15610" max="15610" width="10.3984375" style="1" bestFit="1" customWidth="1"/>
    <col min="15611" max="15612" width="11.296875" style="1" customWidth="1"/>
    <col min="15613" max="15613" width="5.09765625" style="1" customWidth="1"/>
    <col min="15614" max="15614" width="3.59765625" style="1" customWidth="1"/>
    <col min="15615" max="15616" width="8.8984375" style="1" customWidth="1"/>
    <col min="15617" max="15618" width="10.3984375" style="1" customWidth="1"/>
    <col min="15619" max="15619" width="11.296875" style="1" customWidth="1"/>
    <col min="15620" max="15834" width="8.8984375" style="1" customWidth="1"/>
    <col min="15835" max="15835" width="3.19921875" style="1" customWidth="1"/>
    <col min="15836" max="15836" width="8.09765625" style="1" customWidth="1"/>
    <col min="15837" max="15837" width="15.3984375" style="1" customWidth="1"/>
    <col min="15838" max="15839" width="10.3984375" style="1" customWidth="1"/>
    <col min="15840" max="15840" width="10.3984375" style="1" bestFit="1" customWidth="1"/>
    <col min="15841" max="15842" width="11.296875" style="1" customWidth="1"/>
    <col min="15843" max="15843" width="5.09765625" style="1" customWidth="1"/>
    <col min="15844" max="15860" width="8" style="1"/>
    <col min="15861" max="15861" width="3.19921875" style="1" customWidth="1"/>
    <col min="15862" max="15862" width="8.09765625" style="1" customWidth="1"/>
    <col min="15863" max="15863" width="15.3984375" style="1" customWidth="1"/>
    <col min="15864" max="15865" width="10.3984375" style="1" customWidth="1"/>
    <col min="15866" max="15866" width="10.3984375" style="1" bestFit="1" customWidth="1"/>
    <col min="15867" max="15868" width="11.296875" style="1" customWidth="1"/>
    <col min="15869" max="15869" width="5.09765625" style="1" customWidth="1"/>
    <col min="15870" max="15870" width="3.59765625" style="1" customWidth="1"/>
    <col min="15871" max="15872" width="8.8984375" style="1" customWidth="1"/>
    <col min="15873" max="15874" width="10.3984375" style="1" customWidth="1"/>
    <col min="15875" max="15875" width="11.296875" style="1" customWidth="1"/>
    <col min="15876" max="16090" width="8.8984375" style="1" customWidth="1"/>
    <col min="16091" max="16091" width="3.19921875" style="1" customWidth="1"/>
    <col min="16092" max="16092" width="8.09765625" style="1" customWidth="1"/>
    <col min="16093" max="16093" width="15.3984375" style="1" customWidth="1"/>
    <col min="16094" max="16095" width="10.3984375" style="1" customWidth="1"/>
    <col min="16096" max="16096" width="10.3984375" style="1" bestFit="1" customWidth="1"/>
    <col min="16097" max="16098" width="11.296875" style="1" customWidth="1"/>
    <col min="16099" max="16099" width="5.09765625" style="1" customWidth="1"/>
    <col min="16100" max="16116" width="8" style="1"/>
    <col min="16117" max="16117" width="3.19921875" style="1" customWidth="1"/>
    <col min="16118" max="16118" width="8.09765625" style="1" customWidth="1"/>
    <col min="16119" max="16119" width="15.3984375" style="1" customWidth="1"/>
    <col min="16120" max="16121" width="10.3984375" style="1" customWidth="1"/>
    <col min="16122" max="16122" width="10.3984375" style="1" bestFit="1" customWidth="1"/>
    <col min="16123" max="16124" width="11.296875" style="1" customWidth="1"/>
    <col min="16125" max="16125" width="5.09765625" style="1" customWidth="1"/>
    <col min="16126" max="16126" width="3.59765625" style="1" customWidth="1"/>
    <col min="16127" max="16128" width="8.8984375" style="1" customWidth="1"/>
    <col min="16129" max="16130" width="10.3984375" style="1" customWidth="1"/>
    <col min="16131" max="16131" width="11.296875" style="1" customWidth="1"/>
    <col min="16132" max="16346" width="8.8984375" style="1" customWidth="1"/>
    <col min="16347" max="16347" width="3.19921875" style="1" customWidth="1"/>
    <col min="16348" max="16348" width="8.09765625" style="1" customWidth="1"/>
    <col min="16349" max="16349" width="15.3984375" style="1" customWidth="1"/>
    <col min="16350" max="16351" width="10.3984375" style="1" customWidth="1"/>
    <col min="16352" max="16352" width="10.3984375" style="1" bestFit="1" customWidth="1"/>
    <col min="16353" max="16354" width="11.296875" style="1" customWidth="1"/>
    <col min="16355" max="16355" width="5.09765625" style="1" customWidth="1"/>
    <col min="16356" max="16384" width="8" style="1"/>
  </cols>
  <sheetData>
    <row r="1" spans="2:16" ht="5.25" customHeight="1" x14ac:dyDescent="0.25"/>
    <row r="2" spans="2:16" ht="26.1" customHeight="1" x14ac:dyDescent="0.25">
      <c r="B2" s="2" t="s">
        <v>0</v>
      </c>
      <c r="C2" s="2"/>
      <c r="D2" s="2"/>
      <c r="E2" s="2"/>
      <c r="F2" s="2"/>
      <c r="G2" s="2"/>
      <c r="H2" s="2"/>
      <c r="I2" s="2"/>
      <c r="J2"/>
      <c r="K2" s="2" t="s">
        <v>1</v>
      </c>
      <c r="L2" s="2"/>
      <c r="M2" s="2"/>
      <c r="N2" s="2"/>
      <c r="O2" s="2"/>
      <c r="P2" s="2"/>
    </row>
    <row r="3" spans="2:16" ht="19.5" customHeight="1" thickBot="1" x14ac:dyDescent="0.3">
      <c r="B3" s="3" t="s">
        <v>2</v>
      </c>
      <c r="C3" s="3"/>
      <c r="D3" s="3"/>
      <c r="E3" s="3"/>
      <c r="F3" s="3"/>
      <c r="G3" s="3"/>
      <c r="H3" s="3"/>
      <c r="I3" s="3"/>
      <c r="J3"/>
      <c r="K3" s="3" t="s">
        <v>2</v>
      </c>
      <c r="L3" s="3"/>
      <c r="M3" s="3"/>
      <c r="N3" s="3"/>
      <c r="O3" s="3"/>
      <c r="P3" s="3"/>
    </row>
    <row r="4" spans="2:16" s="4" customFormat="1" ht="19.8" thickBot="1" x14ac:dyDescent="0.3">
      <c r="B4" s="5" t="s">
        <v>3</v>
      </c>
      <c r="C4" s="6"/>
      <c r="D4" s="7"/>
      <c r="E4" s="8" t="s">
        <v>4</v>
      </c>
      <c r="F4" s="9" t="s">
        <v>5</v>
      </c>
      <c r="G4" s="8" t="s">
        <v>6</v>
      </c>
      <c r="H4" s="10" t="s">
        <v>7</v>
      </c>
      <c r="I4" s="11" t="s">
        <v>8</v>
      </c>
      <c r="J4"/>
      <c r="K4" s="5" t="s">
        <v>3</v>
      </c>
      <c r="L4" s="6"/>
      <c r="M4" s="7"/>
      <c r="N4" s="8" t="s">
        <v>9</v>
      </c>
      <c r="O4" s="12" t="s">
        <v>10</v>
      </c>
      <c r="P4" s="11" t="s">
        <v>11</v>
      </c>
    </row>
    <row r="5" spans="2:16" ht="19.2" x14ac:dyDescent="0.25">
      <c r="B5" s="13" t="s">
        <v>12</v>
      </c>
      <c r="C5" s="14" t="s">
        <v>13</v>
      </c>
      <c r="D5" s="15"/>
      <c r="E5" s="16">
        <v>1005</v>
      </c>
      <c r="F5" s="16">
        <f>'[1]6월'!D5</f>
        <v>1205</v>
      </c>
      <c r="G5" s="16">
        <v>1571</v>
      </c>
      <c r="H5" s="17">
        <f t="shared" ref="H5:H30" si="0">(E5-F5)/F5</f>
        <v>-0.16597510373443983</v>
      </c>
      <c r="I5" s="18">
        <f>(E5-G5)/G5</f>
        <v>-0.36028007638446852</v>
      </c>
      <c r="K5" s="13" t="s">
        <v>12</v>
      </c>
      <c r="L5" s="14" t="s">
        <v>13</v>
      </c>
      <c r="M5" s="15"/>
      <c r="N5" s="19">
        <f>E5+'[1]6월'!M5</f>
        <v>6745</v>
      </c>
      <c r="O5" s="20">
        <f>SUM('[1]6월'!N5+G5)</f>
        <v>12227</v>
      </c>
      <c r="P5" s="21">
        <f>(N5-O5)/O5</f>
        <v>-0.44835200785147622</v>
      </c>
    </row>
    <row r="6" spans="2:16" ht="19.2" hidden="1" x14ac:dyDescent="0.25">
      <c r="B6" s="22"/>
      <c r="C6" s="23" t="s">
        <v>14</v>
      </c>
      <c r="D6" s="24" t="s">
        <v>15</v>
      </c>
      <c r="E6" s="25"/>
      <c r="F6" s="25">
        <f>'[1]6월'!D6</f>
        <v>0</v>
      </c>
      <c r="G6" s="25"/>
      <c r="H6" s="26">
        <v>0</v>
      </c>
      <c r="I6" s="27" t="e">
        <f t="shared" ref="I6:I30" si="1">(E6-G6)/G6</f>
        <v>#DIV/0!</v>
      </c>
      <c r="K6" s="22"/>
      <c r="L6" s="23" t="s">
        <v>14</v>
      </c>
      <c r="M6" s="24" t="s">
        <v>15</v>
      </c>
      <c r="N6" s="28">
        <f>E6+'[1]6월'!M6</f>
        <v>0</v>
      </c>
      <c r="O6" s="20">
        <f>SUM('[1]2월'!N6+G6)</f>
        <v>0</v>
      </c>
      <c r="P6" s="29">
        <v>0</v>
      </c>
    </row>
    <row r="7" spans="2:16" ht="19.2" hidden="1" x14ac:dyDescent="0.25">
      <c r="B7" s="22"/>
      <c r="C7" s="30"/>
      <c r="D7" s="31" t="s">
        <v>16</v>
      </c>
      <c r="E7" s="32"/>
      <c r="F7" s="32">
        <f>'[1]6월'!D7</f>
        <v>0</v>
      </c>
      <c r="G7" s="32"/>
      <c r="H7" s="33" t="e">
        <f t="shared" si="0"/>
        <v>#DIV/0!</v>
      </c>
      <c r="I7" s="34" t="e">
        <f t="shared" si="1"/>
        <v>#DIV/0!</v>
      </c>
      <c r="K7" s="22"/>
      <c r="L7" s="30"/>
      <c r="M7" s="31" t="s">
        <v>16</v>
      </c>
      <c r="N7" s="35">
        <f>E7+'[1]6월'!M7</f>
        <v>0</v>
      </c>
      <c r="O7" s="20">
        <f>SUM('[1]2월'!N7+G7)</f>
        <v>0</v>
      </c>
      <c r="P7" s="36" t="e">
        <f t="shared" ref="P7:P30" si="2">(N7-O7)/O7</f>
        <v>#DIV/0!</v>
      </c>
    </row>
    <row r="8" spans="2:16" ht="19.2" hidden="1" x14ac:dyDescent="0.25">
      <c r="B8" s="22"/>
      <c r="C8" s="37" t="s">
        <v>17</v>
      </c>
      <c r="D8" s="38" t="s">
        <v>18</v>
      </c>
      <c r="E8" s="25"/>
      <c r="F8" s="25">
        <f>'[1]6월'!D8</f>
        <v>0</v>
      </c>
      <c r="G8" s="25"/>
      <c r="H8" s="26" t="e">
        <f t="shared" si="0"/>
        <v>#DIV/0!</v>
      </c>
      <c r="I8" s="27" t="e">
        <f t="shared" si="1"/>
        <v>#DIV/0!</v>
      </c>
      <c r="K8" s="22"/>
      <c r="L8" s="37" t="s">
        <v>17</v>
      </c>
      <c r="M8" s="38" t="s">
        <v>18</v>
      </c>
      <c r="N8" s="28">
        <f>E8+'[1]6월'!M8</f>
        <v>0</v>
      </c>
      <c r="O8" s="20">
        <f>SUM('[1]2월'!N8+G8)</f>
        <v>0</v>
      </c>
      <c r="P8" s="29" t="e">
        <f t="shared" si="2"/>
        <v>#DIV/0!</v>
      </c>
    </row>
    <row r="9" spans="2:16" ht="19.2" hidden="1" x14ac:dyDescent="0.25">
      <c r="B9" s="22"/>
      <c r="C9" s="39"/>
      <c r="D9" s="31" t="s">
        <v>16</v>
      </c>
      <c r="E9" s="32"/>
      <c r="F9" s="32">
        <f>'[1]6월'!D9</f>
        <v>0</v>
      </c>
      <c r="G9" s="32"/>
      <c r="H9" s="33" t="e">
        <f t="shared" si="0"/>
        <v>#DIV/0!</v>
      </c>
      <c r="I9" s="34" t="e">
        <f t="shared" si="1"/>
        <v>#DIV/0!</v>
      </c>
      <c r="K9" s="22"/>
      <c r="L9" s="39"/>
      <c r="M9" s="31" t="s">
        <v>16</v>
      </c>
      <c r="N9" s="35">
        <f>E9+'[1]6월'!M9</f>
        <v>0</v>
      </c>
      <c r="O9" s="20">
        <f>SUM('[1]2월'!N9+G9)</f>
        <v>0</v>
      </c>
      <c r="P9" s="36" t="e">
        <f t="shared" si="2"/>
        <v>#DIV/0!</v>
      </c>
    </row>
    <row r="10" spans="2:16" ht="19.2" x14ac:dyDescent="0.25">
      <c r="B10" s="22"/>
      <c r="C10" s="40" t="s">
        <v>19</v>
      </c>
      <c r="D10" s="41"/>
      <c r="E10" s="25">
        <v>133</v>
      </c>
      <c r="F10" s="25">
        <f>'[1]6월'!D10</f>
        <v>271</v>
      </c>
      <c r="G10" s="25">
        <v>277</v>
      </c>
      <c r="H10" s="42">
        <f t="shared" si="0"/>
        <v>-0.5092250922509225</v>
      </c>
      <c r="I10" s="27">
        <f t="shared" si="1"/>
        <v>-0.51985559566786999</v>
      </c>
      <c r="K10" s="22"/>
      <c r="L10" s="40" t="s">
        <v>19</v>
      </c>
      <c r="M10" s="41"/>
      <c r="N10" s="28">
        <f>E10+'[1]6월'!M10</f>
        <v>987</v>
      </c>
      <c r="O10" s="20">
        <f>SUM('[1]6월'!N10+G10)</f>
        <v>2001</v>
      </c>
      <c r="P10" s="43">
        <f t="shared" si="2"/>
        <v>-0.50674662668665671</v>
      </c>
    </row>
    <row r="11" spans="2:16" ht="19.2" hidden="1" x14ac:dyDescent="0.25">
      <c r="B11" s="22"/>
      <c r="C11" s="44" t="s">
        <v>20</v>
      </c>
      <c r="D11" s="38" t="s">
        <v>21</v>
      </c>
      <c r="E11" s="25"/>
      <c r="F11" s="25">
        <f>'[1]6월'!D11</f>
        <v>1</v>
      </c>
      <c r="G11" s="25"/>
      <c r="H11" s="26">
        <f t="shared" si="0"/>
        <v>-1</v>
      </c>
      <c r="I11" s="27" t="e">
        <f t="shared" si="1"/>
        <v>#DIV/0!</v>
      </c>
      <c r="K11" s="22"/>
      <c r="L11" s="44" t="s">
        <v>20</v>
      </c>
      <c r="M11" s="38" t="s">
        <v>21</v>
      </c>
      <c r="N11" s="28">
        <f>E11+'[1]6월'!M11</f>
        <v>1</v>
      </c>
      <c r="O11" s="20">
        <v>1</v>
      </c>
      <c r="P11" s="29">
        <f t="shared" si="2"/>
        <v>0</v>
      </c>
    </row>
    <row r="12" spans="2:16" ht="19.2" hidden="1" x14ac:dyDescent="0.25">
      <c r="B12" s="22"/>
      <c r="C12" s="30"/>
      <c r="D12" s="31" t="s">
        <v>22</v>
      </c>
      <c r="E12" s="32"/>
      <c r="F12" s="32">
        <f>'[1]6월'!D12</f>
        <v>0</v>
      </c>
      <c r="G12" s="32"/>
      <c r="H12" s="33" t="e">
        <f t="shared" si="0"/>
        <v>#DIV/0!</v>
      </c>
      <c r="I12" s="27" t="e">
        <f t="shared" si="1"/>
        <v>#DIV/0!</v>
      </c>
      <c r="K12" s="22"/>
      <c r="L12" s="30"/>
      <c r="M12" s="31" t="s">
        <v>22</v>
      </c>
      <c r="N12" s="35">
        <f>E12+'[1]6월'!M12</f>
        <v>0</v>
      </c>
      <c r="O12" s="20">
        <f>SUM('[1]6월'!N12+G12)</f>
        <v>0</v>
      </c>
      <c r="P12" s="36" t="e">
        <f t="shared" si="2"/>
        <v>#DIV/0!</v>
      </c>
    </row>
    <row r="13" spans="2:16" ht="19.2" x14ac:dyDescent="0.25">
      <c r="B13" s="22"/>
      <c r="C13" s="45" t="s">
        <v>23</v>
      </c>
      <c r="D13" s="46"/>
      <c r="E13" s="25">
        <v>9</v>
      </c>
      <c r="F13" s="25">
        <f>'[1]6월'!D13</f>
        <v>1</v>
      </c>
      <c r="G13" s="25">
        <v>7</v>
      </c>
      <c r="H13" s="26">
        <f t="shared" si="0"/>
        <v>8</v>
      </c>
      <c r="I13" s="27">
        <f t="shared" si="1"/>
        <v>0.2857142857142857</v>
      </c>
      <c r="K13" s="22"/>
      <c r="L13" s="45" t="s">
        <v>23</v>
      </c>
      <c r="M13" s="46"/>
      <c r="N13" s="28">
        <f>E13+'[1]6월'!M13</f>
        <v>74</v>
      </c>
      <c r="O13" s="20">
        <f>SUM('[1]6월'!N13+G13)</f>
        <v>55</v>
      </c>
      <c r="P13" s="29">
        <f t="shared" si="2"/>
        <v>0.34545454545454546</v>
      </c>
    </row>
    <row r="14" spans="2:16" ht="19.2" hidden="1" x14ac:dyDescent="0.25">
      <c r="B14" s="47"/>
      <c r="C14" s="48" t="s">
        <v>24</v>
      </c>
      <c r="D14" s="49"/>
      <c r="E14" s="50"/>
      <c r="F14" s="25">
        <f>'[1]6월'!D14</f>
        <v>0</v>
      </c>
      <c r="G14" s="50"/>
      <c r="H14" s="26" t="e">
        <f t="shared" si="0"/>
        <v>#DIV/0!</v>
      </c>
      <c r="I14" s="27" t="e">
        <f t="shared" si="1"/>
        <v>#DIV/0!</v>
      </c>
      <c r="K14" s="47"/>
      <c r="L14" s="40" t="s">
        <v>25</v>
      </c>
      <c r="M14" s="41"/>
      <c r="N14" s="28">
        <f>E14+'[1]6월'!M14</f>
        <v>0</v>
      </c>
      <c r="O14" s="20">
        <f>SUM('[1]6월'!N14+G14)</f>
        <v>0</v>
      </c>
      <c r="P14" s="29" t="e">
        <f t="shared" si="2"/>
        <v>#DIV/0!</v>
      </c>
    </row>
    <row r="15" spans="2:16" ht="19.2" x14ac:dyDescent="0.25">
      <c r="B15" s="47"/>
      <c r="C15" s="48" t="s">
        <v>26</v>
      </c>
      <c r="D15" s="49"/>
      <c r="E15" s="51">
        <v>34</v>
      </c>
      <c r="F15" s="51">
        <f>'[1]6월'!D15</f>
        <v>0</v>
      </c>
      <c r="G15" s="51">
        <v>69</v>
      </c>
      <c r="H15" s="52">
        <v>0</v>
      </c>
      <c r="I15" s="53">
        <f t="shared" si="1"/>
        <v>-0.50724637681159424</v>
      </c>
      <c r="K15" s="47"/>
      <c r="L15" s="48" t="s">
        <v>26</v>
      </c>
      <c r="M15" s="49"/>
      <c r="N15" s="54">
        <f>E15+'[1]6월'!M15</f>
        <v>34</v>
      </c>
      <c r="O15" s="20">
        <f>SUM('[1]6월'!N15+G15)</f>
        <v>1011</v>
      </c>
      <c r="P15" s="29">
        <f t="shared" si="2"/>
        <v>-0.96636993076162214</v>
      </c>
    </row>
    <row r="16" spans="2:16" ht="19.2" x14ac:dyDescent="0.25">
      <c r="B16" s="55" t="s">
        <v>27</v>
      </c>
      <c r="C16" s="56"/>
      <c r="D16" s="57"/>
      <c r="E16" s="58">
        <f>SUM(E5:E15)</f>
        <v>1181</v>
      </c>
      <c r="F16" s="58">
        <f>'[1]6월'!D16</f>
        <v>1478</v>
      </c>
      <c r="G16" s="58">
        <f>SUM(G5:G15)</f>
        <v>1924</v>
      </c>
      <c r="H16" s="59">
        <f t="shared" si="0"/>
        <v>-0.20094722598105549</v>
      </c>
      <c r="I16" s="60">
        <f t="shared" si="1"/>
        <v>-0.38617463617463615</v>
      </c>
      <c r="K16" s="55" t="s">
        <v>27</v>
      </c>
      <c r="L16" s="56"/>
      <c r="M16" s="57"/>
      <c r="N16" s="58">
        <f>E16+'[1]6월'!M16</f>
        <v>7841</v>
      </c>
      <c r="O16" s="58">
        <f>SUM(O5:O15)</f>
        <v>15295</v>
      </c>
      <c r="P16" s="61">
        <f t="shared" si="2"/>
        <v>-0.48734880679960774</v>
      </c>
    </row>
    <row r="17" spans="2:16" ht="19.2" hidden="1" x14ac:dyDescent="0.25">
      <c r="B17" s="62" t="s">
        <v>28</v>
      </c>
      <c r="C17" s="45" t="s">
        <v>29</v>
      </c>
      <c r="D17" s="46"/>
      <c r="E17" s="63"/>
      <c r="F17" s="63">
        <f>'[1]6월'!D17</f>
        <v>0</v>
      </c>
      <c r="G17" s="63"/>
      <c r="H17" s="64" t="e">
        <f t="shared" si="0"/>
        <v>#DIV/0!</v>
      </c>
      <c r="I17" s="27" t="e">
        <f t="shared" si="1"/>
        <v>#DIV/0!</v>
      </c>
      <c r="K17" s="62" t="s">
        <v>28</v>
      </c>
      <c r="L17" s="45" t="s">
        <v>29</v>
      </c>
      <c r="M17" s="46"/>
      <c r="N17" s="65">
        <f>E17+'[1]6월'!M17</f>
        <v>0</v>
      </c>
      <c r="O17" s="66">
        <f>'[2]2월'!$M$21</f>
        <v>0</v>
      </c>
      <c r="P17" s="67" t="e">
        <f t="shared" si="2"/>
        <v>#DIV/0!</v>
      </c>
    </row>
    <row r="18" spans="2:16" ht="19.2" hidden="1" x14ac:dyDescent="0.25">
      <c r="B18" s="22"/>
      <c r="C18" s="45" t="s">
        <v>30</v>
      </c>
      <c r="D18" s="46"/>
      <c r="E18" s="63"/>
      <c r="F18" s="63">
        <f>'[1]6월'!D18</f>
        <v>0</v>
      </c>
      <c r="G18" s="63"/>
      <c r="H18" s="64" t="e">
        <f t="shared" si="0"/>
        <v>#DIV/0!</v>
      </c>
      <c r="I18" s="27" t="e">
        <f t="shared" si="1"/>
        <v>#DIV/0!</v>
      </c>
      <c r="K18" s="22"/>
      <c r="L18" s="45" t="s">
        <v>30</v>
      </c>
      <c r="M18" s="46"/>
      <c r="N18" s="65">
        <f>E18+'[1]6월'!M18</f>
        <v>0</v>
      </c>
      <c r="O18" s="66">
        <f>'[2]2월'!$M$22</f>
        <v>0</v>
      </c>
      <c r="P18" s="67" t="e">
        <f t="shared" si="2"/>
        <v>#DIV/0!</v>
      </c>
    </row>
    <row r="19" spans="2:16" ht="19.2" x14ac:dyDescent="0.25">
      <c r="B19" s="22"/>
      <c r="C19" s="45" t="s">
        <v>31</v>
      </c>
      <c r="D19" s="46"/>
      <c r="E19" s="25">
        <v>114</v>
      </c>
      <c r="F19" s="25">
        <f>'[1]6월'!D19</f>
        <v>112</v>
      </c>
      <c r="G19" s="25">
        <v>114</v>
      </c>
      <c r="H19" s="64">
        <f t="shared" si="0"/>
        <v>1.7857142857142856E-2</v>
      </c>
      <c r="I19" s="27">
        <f t="shared" si="1"/>
        <v>0</v>
      </c>
      <c r="K19" s="22"/>
      <c r="L19" s="45" t="s">
        <v>31</v>
      </c>
      <c r="M19" s="46"/>
      <c r="N19" s="28">
        <f>E19+'[1]6월'!M19</f>
        <v>878</v>
      </c>
      <c r="O19" s="20">
        <f>SUM('[1]6월'!N19+G19)</f>
        <v>2120</v>
      </c>
      <c r="P19" s="67">
        <f t="shared" si="2"/>
        <v>-0.58584905660377362</v>
      </c>
    </row>
    <row r="20" spans="2:16" ht="19.2" x14ac:dyDescent="0.25">
      <c r="B20" s="22"/>
      <c r="C20" s="45" t="s">
        <v>32</v>
      </c>
      <c r="D20" s="46"/>
      <c r="E20" s="25">
        <v>150</v>
      </c>
      <c r="F20" s="25">
        <f>'[1]6월'!D20</f>
        <v>1</v>
      </c>
      <c r="G20" s="25">
        <v>0</v>
      </c>
      <c r="H20" s="68">
        <f>(E20-F20)/F20</f>
        <v>149</v>
      </c>
      <c r="I20" s="69">
        <v>0</v>
      </c>
      <c r="K20" s="22"/>
      <c r="L20" s="45" t="s">
        <v>32</v>
      </c>
      <c r="M20" s="46"/>
      <c r="N20" s="28">
        <f>E20+'[1]6월'!M20</f>
        <v>231</v>
      </c>
      <c r="O20" s="20">
        <f>SUM('[1]6월'!N20+G20)</f>
        <v>0</v>
      </c>
      <c r="P20" s="70">
        <v>0</v>
      </c>
    </row>
    <row r="21" spans="2:16" ht="19.2" x14ac:dyDescent="0.25">
      <c r="B21" s="22"/>
      <c r="C21" s="45" t="s">
        <v>33</v>
      </c>
      <c r="D21" s="46"/>
      <c r="E21" s="25">
        <v>1870</v>
      </c>
      <c r="F21" s="25">
        <f>'[1]6월'!D21</f>
        <v>1987</v>
      </c>
      <c r="G21" s="25">
        <v>1991</v>
      </c>
      <c r="H21" s="71">
        <f t="shared" si="0"/>
        <v>-5.8882737795671866E-2</v>
      </c>
      <c r="I21" s="72">
        <f t="shared" si="1"/>
        <v>-6.0773480662983423E-2</v>
      </c>
      <c r="K21" s="22"/>
      <c r="L21" s="45" t="s">
        <v>33</v>
      </c>
      <c r="M21" s="46"/>
      <c r="N21" s="28">
        <f>E21+'[1]6월'!M21</f>
        <v>9342</v>
      </c>
      <c r="O21" s="20">
        <f>SUM('[1]6월'!N21+G21)</f>
        <v>12624</v>
      </c>
      <c r="P21" s="67">
        <f t="shared" si="2"/>
        <v>-0.25998098859315588</v>
      </c>
    </row>
    <row r="22" spans="2:16" ht="19.2" x14ac:dyDescent="0.25">
      <c r="B22" s="22"/>
      <c r="C22" s="45" t="s">
        <v>34</v>
      </c>
      <c r="D22" s="46"/>
      <c r="E22" s="25">
        <v>136</v>
      </c>
      <c r="F22" s="25">
        <f>'[1]6월'!D22</f>
        <v>299</v>
      </c>
      <c r="G22" s="25">
        <v>1</v>
      </c>
      <c r="H22" s="71">
        <f t="shared" si="0"/>
        <v>-0.54515050167224077</v>
      </c>
      <c r="I22" s="27">
        <f t="shared" si="1"/>
        <v>135</v>
      </c>
      <c r="K22" s="22"/>
      <c r="L22" s="45" t="s">
        <v>34</v>
      </c>
      <c r="M22" s="46"/>
      <c r="N22" s="28">
        <f>E22+'[1]6월'!M22</f>
        <v>444</v>
      </c>
      <c r="O22" s="20">
        <f>SUM('[1]6월'!N22+G22)</f>
        <v>548</v>
      </c>
      <c r="P22" s="67">
        <f t="shared" si="2"/>
        <v>-0.18978102189781021</v>
      </c>
    </row>
    <row r="23" spans="2:16" ht="19.2" x14ac:dyDescent="0.25">
      <c r="B23" s="47"/>
      <c r="C23" s="45" t="s">
        <v>35</v>
      </c>
      <c r="D23" s="46"/>
      <c r="E23" s="25">
        <v>420</v>
      </c>
      <c r="F23" s="25">
        <f>'[1]6월'!D23</f>
        <v>229</v>
      </c>
      <c r="G23" s="25">
        <v>308</v>
      </c>
      <c r="H23" s="71">
        <f t="shared" si="0"/>
        <v>0.83406113537117899</v>
      </c>
      <c r="I23" s="27">
        <f t="shared" si="1"/>
        <v>0.36363636363636365</v>
      </c>
      <c r="K23" s="47"/>
      <c r="L23" s="45" t="s">
        <v>35</v>
      </c>
      <c r="M23" s="46"/>
      <c r="N23" s="28">
        <f>E23+'[1]6월'!M23</f>
        <v>798</v>
      </c>
      <c r="O23" s="20">
        <f>SUM('[1]6월'!N23+G23)</f>
        <v>2022</v>
      </c>
      <c r="P23" s="67">
        <f t="shared" si="2"/>
        <v>-0.60534124629080122</v>
      </c>
    </row>
    <row r="24" spans="2:16" ht="19.2" x14ac:dyDescent="0.25">
      <c r="B24" s="47"/>
      <c r="C24" s="45" t="s">
        <v>36</v>
      </c>
      <c r="D24" s="46"/>
      <c r="E24" s="25">
        <v>34</v>
      </c>
      <c r="F24" s="25">
        <f>'[1]6월'!D24</f>
        <v>63</v>
      </c>
      <c r="G24" s="25">
        <v>0</v>
      </c>
      <c r="H24" s="68">
        <f>(E24-F24)/F24</f>
        <v>-0.46031746031746029</v>
      </c>
      <c r="I24" s="69">
        <v>0</v>
      </c>
      <c r="K24" s="47"/>
      <c r="L24" s="45" t="s">
        <v>36</v>
      </c>
      <c r="M24" s="46"/>
      <c r="N24" s="28">
        <f>E24+'[1]6월'!M24</f>
        <v>255</v>
      </c>
      <c r="O24" s="20">
        <f>SUM('[1]6월'!N24+G24)</f>
        <v>0</v>
      </c>
      <c r="P24" s="70">
        <v>0</v>
      </c>
    </row>
    <row r="25" spans="2:16" s="4" customFormat="1" ht="19.2" x14ac:dyDescent="0.25">
      <c r="B25" s="55" t="s">
        <v>37</v>
      </c>
      <c r="C25" s="56"/>
      <c r="D25" s="57"/>
      <c r="E25" s="58">
        <f>SUM(E17:E24)</f>
        <v>2724</v>
      </c>
      <c r="F25" s="58">
        <f>'[1]6월'!D25</f>
        <v>2691</v>
      </c>
      <c r="G25" s="58">
        <f>SUM(G19:G23)</f>
        <v>2414</v>
      </c>
      <c r="H25" s="73">
        <f t="shared" si="0"/>
        <v>1.2263099219620958E-2</v>
      </c>
      <c r="I25" s="60">
        <f t="shared" si="1"/>
        <v>0.12841756420878211</v>
      </c>
      <c r="K25" s="55" t="s">
        <v>37</v>
      </c>
      <c r="L25" s="56"/>
      <c r="M25" s="57"/>
      <c r="N25" s="58">
        <f>E25+'[1]6월'!M25</f>
        <v>11948</v>
      </c>
      <c r="O25" s="58">
        <f>SUM(O19:O23,5)</f>
        <v>17319</v>
      </c>
      <c r="P25" s="61">
        <f t="shared" si="2"/>
        <v>-0.31012183151452161</v>
      </c>
    </row>
    <row r="26" spans="2:16" s="4" customFormat="1" ht="19.2" x14ac:dyDescent="0.25">
      <c r="B26" s="74" t="s">
        <v>38</v>
      </c>
      <c r="C26" s="45" t="s">
        <v>39</v>
      </c>
      <c r="D26" s="46"/>
      <c r="E26" s="70">
        <v>212</v>
      </c>
      <c r="F26" s="70">
        <f>'[1]6월'!D26</f>
        <v>264</v>
      </c>
      <c r="G26" s="70">
        <v>548</v>
      </c>
      <c r="H26" s="71">
        <f t="shared" si="0"/>
        <v>-0.19696969696969696</v>
      </c>
      <c r="I26" s="27">
        <f t="shared" si="1"/>
        <v>-0.61313868613138689</v>
      </c>
      <c r="K26" s="74" t="s">
        <v>38</v>
      </c>
      <c r="L26" s="45" t="s">
        <v>39</v>
      </c>
      <c r="M26" s="46"/>
      <c r="N26" s="75">
        <f>E26+'[1]6월'!M26</f>
        <v>1879</v>
      </c>
      <c r="O26" s="20">
        <f>SUM('[1]6월'!N26+G26)</f>
        <v>1957</v>
      </c>
      <c r="P26" s="67">
        <f t="shared" si="2"/>
        <v>-3.9856923863055699E-2</v>
      </c>
    </row>
    <row r="27" spans="2:16" ht="19.2" x14ac:dyDescent="0.25">
      <c r="B27" s="76"/>
      <c r="C27" s="40" t="s">
        <v>40</v>
      </c>
      <c r="D27" s="41"/>
      <c r="E27" s="70">
        <v>0</v>
      </c>
      <c r="F27" s="70">
        <f>'[1]6월'!D27</f>
        <v>0</v>
      </c>
      <c r="G27" s="70">
        <v>0</v>
      </c>
      <c r="H27" s="77">
        <v>0</v>
      </c>
      <c r="I27" s="69">
        <v>0</v>
      </c>
      <c r="K27" s="76"/>
      <c r="L27" s="40" t="s">
        <v>40</v>
      </c>
      <c r="M27" s="41"/>
      <c r="N27" s="75">
        <f>E27+'[1]6월'!M27</f>
        <v>0</v>
      </c>
      <c r="O27" s="20">
        <f>SUM('[1]6월'!N27+G27)</f>
        <v>1988</v>
      </c>
      <c r="P27" s="29">
        <f t="shared" si="2"/>
        <v>-1</v>
      </c>
    </row>
    <row r="28" spans="2:16" ht="19.2" x14ac:dyDescent="0.25">
      <c r="B28" s="76"/>
      <c r="C28" s="45" t="s">
        <v>41</v>
      </c>
      <c r="D28" s="46"/>
      <c r="E28" s="25">
        <v>0</v>
      </c>
      <c r="F28" s="25">
        <f>'[1]6월'!D28</f>
        <v>0</v>
      </c>
      <c r="G28" s="25">
        <v>0</v>
      </c>
      <c r="H28" s="52">
        <v>0</v>
      </c>
      <c r="I28" s="69">
        <v>0</v>
      </c>
      <c r="K28" s="76"/>
      <c r="L28" s="45" t="s">
        <v>41</v>
      </c>
      <c r="M28" s="46"/>
      <c r="N28" s="28">
        <f>E28+'[1]6월'!M28</f>
        <v>0</v>
      </c>
      <c r="O28" s="20">
        <f>SUM('[1]6월'!N28+G28)</f>
        <v>1487</v>
      </c>
      <c r="P28" s="29">
        <f t="shared" si="2"/>
        <v>-1</v>
      </c>
    </row>
    <row r="29" spans="2:16" ht="19.8" thickBot="1" x14ac:dyDescent="0.3">
      <c r="B29" s="78" t="s">
        <v>42</v>
      </c>
      <c r="C29" s="79"/>
      <c r="D29" s="80"/>
      <c r="E29" s="81">
        <f>SUM(E26:E28)</f>
        <v>212</v>
      </c>
      <c r="F29" s="81">
        <f>'[1]6월'!D29</f>
        <v>264</v>
      </c>
      <c r="G29" s="81">
        <f>SUM(G26:G28)</f>
        <v>548</v>
      </c>
      <c r="H29" s="82">
        <f t="shared" si="0"/>
        <v>-0.19696969696969696</v>
      </c>
      <c r="I29" s="83">
        <f t="shared" si="1"/>
        <v>-0.61313868613138689</v>
      </c>
      <c r="K29" s="78" t="s">
        <v>42</v>
      </c>
      <c r="L29" s="79"/>
      <c r="M29" s="80"/>
      <c r="N29" s="81">
        <f>E29+'[1]6월'!M29</f>
        <v>1879</v>
      </c>
      <c r="O29" s="84">
        <f>SUM(O26:O28)</f>
        <v>5432</v>
      </c>
      <c r="P29" s="85">
        <f t="shared" si="2"/>
        <v>-0.65408689248895435</v>
      </c>
    </row>
    <row r="30" spans="2:16" s="4" customFormat="1" ht="19.8" thickBot="1" x14ac:dyDescent="0.3">
      <c r="B30" s="86" t="s">
        <v>43</v>
      </c>
      <c r="C30" s="87"/>
      <c r="D30" s="88"/>
      <c r="E30" s="89">
        <f>SUM(E16,E25,E29)</f>
        <v>4117</v>
      </c>
      <c r="F30" s="89">
        <f>'[1]6월'!D30</f>
        <v>4433</v>
      </c>
      <c r="G30" s="89">
        <f>SUM(G16,G25,G29)</f>
        <v>4886</v>
      </c>
      <c r="H30" s="90">
        <f t="shared" si="0"/>
        <v>-7.1283555154522893E-2</v>
      </c>
      <c r="I30" s="91">
        <f t="shared" si="1"/>
        <v>-0.1573884568153909</v>
      </c>
      <c r="K30" s="86" t="s">
        <v>43</v>
      </c>
      <c r="L30" s="87"/>
      <c r="M30" s="88"/>
      <c r="N30" s="89">
        <f>E30+'[1]6월'!M30</f>
        <v>21668</v>
      </c>
      <c r="O30" s="89">
        <f>SUM(O16,O25,O29)</f>
        <v>38046</v>
      </c>
      <c r="P30" s="90">
        <f t="shared" si="2"/>
        <v>-0.4304788939704568</v>
      </c>
    </row>
    <row r="31" spans="2:16" s="4" customFormat="1" ht="16.2" customHeight="1" x14ac:dyDescent="0.25">
      <c r="F31" s="92"/>
      <c r="G31" s="93"/>
      <c r="H31" s="94"/>
      <c r="I31" s="94"/>
      <c r="J31" s="95"/>
      <c r="K31" s="96" t="s">
        <v>44</v>
      </c>
      <c r="L31" s="96"/>
      <c r="M31" s="96"/>
      <c r="N31" s="96"/>
      <c r="O31" s="96"/>
      <c r="P31" s="96"/>
    </row>
    <row r="32" spans="2:16" s="4" customFormat="1" ht="15.75" customHeight="1" x14ac:dyDescent="0.25">
      <c r="B32" s="95"/>
      <c r="C32" s="95"/>
      <c r="D32" s="95"/>
      <c r="E32" s="95"/>
      <c r="F32" s="92"/>
      <c r="G32" s="92"/>
      <c r="H32" s="97"/>
      <c r="I32" s="98"/>
      <c r="K32" s="95"/>
      <c r="L32" s="95"/>
      <c r="M32" s="95"/>
      <c r="N32" s="95"/>
      <c r="O32" s="99"/>
      <c r="P32" s="97"/>
    </row>
    <row r="33" spans="2:16" ht="21" customHeight="1" thickBot="1" x14ac:dyDescent="0.3">
      <c r="B33" s="100" t="s">
        <v>45</v>
      </c>
      <c r="C33" s="101"/>
      <c r="D33" s="101"/>
      <c r="E33" s="102"/>
      <c r="F33" s="102"/>
      <c r="G33" s="102"/>
      <c r="H33" s="98"/>
      <c r="I33" s="98"/>
      <c r="K33" s="100" t="s">
        <v>45</v>
      </c>
      <c r="L33" s="101"/>
      <c r="M33" s="101"/>
      <c r="N33" s="103"/>
      <c r="O33" s="103"/>
      <c r="P33" s="98"/>
    </row>
    <row r="34" spans="2:16" ht="23.25" customHeight="1" x14ac:dyDescent="0.25">
      <c r="B34" s="104" t="s">
        <v>46</v>
      </c>
      <c r="C34" s="105" t="s">
        <v>47</v>
      </c>
      <c r="D34" s="14"/>
      <c r="E34" s="106">
        <v>1917</v>
      </c>
      <c r="F34" s="106">
        <f>'[1]6월'!D34</f>
        <v>3882</v>
      </c>
      <c r="G34" s="106">
        <v>1395</v>
      </c>
      <c r="H34" s="107">
        <f t="shared" ref="H34:H39" si="3">(E34-F34)/F34</f>
        <v>-0.50618238021638329</v>
      </c>
      <c r="I34" s="108">
        <f t="shared" ref="I34:I39" si="4">(E34-G34)/G34</f>
        <v>0.37419354838709679</v>
      </c>
      <c r="K34" s="104" t="s">
        <v>46</v>
      </c>
      <c r="L34" s="105" t="s">
        <v>47</v>
      </c>
      <c r="M34" s="14"/>
      <c r="N34" s="109">
        <f>E34+'[1]6월'!M34</f>
        <v>17035</v>
      </c>
      <c r="O34" s="19">
        <f>SUM('[1]6월'!N34+G34)</f>
        <v>14306</v>
      </c>
      <c r="P34" s="110">
        <f>(N34-O34)/O34</f>
        <v>0.19075912204669371</v>
      </c>
    </row>
    <row r="35" spans="2:16" ht="23.25" hidden="1" customHeight="1" x14ac:dyDescent="0.25">
      <c r="B35" s="111"/>
      <c r="C35" s="112" t="s">
        <v>48</v>
      </c>
      <c r="D35" s="45"/>
      <c r="E35" s="113"/>
      <c r="F35" s="113">
        <f>'[1]6월'!D35</f>
        <v>0</v>
      </c>
      <c r="G35" s="113"/>
      <c r="H35" s="114" t="e">
        <f t="shared" si="3"/>
        <v>#DIV/0!</v>
      </c>
      <c r="I35" s="27" t="e">
        <f t="shared" si="4"/>
        <v>#DIV/0!</v>
      </c>
      <c r="K35" s="111"/>
      <c r="L35" s="112" t="s">
        <v>48</v>
      </c>
      <c r="M35" s="45"/>
      <c r="N35" s="115">
        <f>E35+'[1]6월'!M35</f>
        <v>0</v>
      </c>
      <c r="O35" s="20">
        <f>SUM('[1]5월'!N35+G35)</f>
        <v>0</v>
      </c>
      <c r="P35" s="116" t="e">
        <f>(N35-O35)/O35</f>
        <v>#DIV/0!</v>
      </c>
    </row>
    <row r="36" spans="2:16" ht="23.25" hidden="1" customHeight="1" x14ac:dyDescent="0.25">
      <c r="B36" s="111"/>
      <c r="C36" s="45" t="s">
        <v>49</v>
      </c>
      <c r="D36" s="46"/>
      <c r="E36" s="51"/>
      <c r="F36" s="51">
        <f>'[1]6월'!D36</f>
        <v>0</v>
      </c>
      <c r="G36" s="51"/>
      <c r="H36" s="117" t="e">
        <f t="shared" si="3"/>
        <v>#DIV/0!</v>
      </c>
      <c r="I36" s="27" t="e">
        <f t="shared" si="4"/>
        <v>#DIV/0!</v>
      </c>
      <c r="K36" s="111"/>
      <c r="L36" s="45" t="s">
        <v>49</v>
      </c>
      <c r="M36" s="46"/>
      <c r="N36" s="118">
        <f>E36+'[1]6월'!M36</f>
        <v>0</v>
      </c>
      <c r="O36" s="20">
        <f>SUM('[1]5월'!N36+G36)</f>
        <v>0</v>
      </c>
      <c r="P36" s="119" t="e">
        <f>(N36-O36)/O36</f>
        <v>#DIV/0!</v>
      </c>
    </row>
    <row r="37" spans="2:16" ht="23.25" customHeight="1" x14ac:dyDescent="0.25">
      <c r="B37" s="111"/>
      <c r="C37" s="112" t="s">
        <v>28</v>
      </c>
      <c r="D37" s="45"/>
      <c r="E37" s="113">
        <v>19744</v>
      </c>
      <c r="F37" s="113">
        <f>'[1]6월'!D37</f>
        <v>17905</v>
      </c>
      <c r="G37" s="113">
        <v>12408</v>
      </c>
      <c r="H37" s="114">
        <f t="shared" si="3"/>
        <v>0.10270874057525831</v>
      </c>
      <c r="I37" s="27">
        <f t="shared" si="4"/>
        <v>0.59123146357188905</v>
      </c>
      <c r="K37" s="111"/>
      <c r="L37" s="112" t="s">
        <v>28</v>
      </c>
      <c r="M37" s="45"/>
      <c r="N37" s="115">
        <f>E37+'[1]6월'!M37</f>
        <v>105955</v>
      </c>
      <c r="O37" s="20">
        <f>SUM('[1]6월'!N37+G37)</f>
        <v>118956</v>
      </c>
      <c r="P37" s="116">
        <f>(N37-O37)/O37</f>
        <v>-0.10929251151686338</v>
      </c>
    </row>
    <row r="38" spans="2:16" ht="23.25" customHeight="1" thickBot="1" x14ac:dyDescent="0.3">
      <c r="B38" s="120"/>
      <c r="C38" s="121" t="s">
        <v>50</v>
      </c>
      <c r="D38" s="122"/>
      <c r="E38" s="113">
        <v>288</v>
      </c>
      <c r="F38" s="113">
        <f>'[1]6월'!D38</f>
        <v>468</v>
      </c>
      <c r="G38" s="113">
        <v>526</v>
      </c>
      <c r="H38" s="114">
        <f t="shared" si="3"/>
        <v>-0.38461538461538464</v>
      </c>
      <c r="I38" s="123">
        <f t="shared" si="4"/>
        <v>-0.45247148288973382</v>
      </c>
      <c r="K38" s="120"/>
      <c r="L38" s="121" t="s">
        <v>50</v>
      </c>
      <c r="M38" s="122"/>
      <c r="N38" s="115">
        <f>E38+'[1]6월'!M38</f>
        <v>4164</v>
      </c>
      <c r="O38" s="124">
        <f>SUM('[1]6월'!N38+G38)</f>
        <v>2690</v>
      </c>
      <c r="P38" s="116">
        <f>(N38-O38)/O38</f>
        <v>0.54795539033457252</v>
      </c>
    </row>
    <row r="39" spans="2:16" ht="19.5" customHeight="1" thickBot="1" x14ac:dyDescent="0.3">
      <c r="B39" s="86" t="s">
        <v>51</v>
      </c>
      <c r="C39" s="87"/>
      <c r="D39" s="87"/>
      <c r="E39" s="89">
        <f>SUM(E34:E38)</f>
        <v>21949</v>
      </c>
      <c r="F39" s="89">
        <f>'[1]6월'!D39</f>
        <v>22255</v>
      </c>
      <c r="G39" s="89">
        <f>SUM(G34:G38)</f>
        <v>14329</v>
      </c>
      <c r="H39" s="125">
        <f t="shared" si="3"/>
        <v>-1.3749719164232756E-2</v>
      </c>
      <c r="I39" s="91">
        <f t="shared" si="4"/>
        <v>0.53178868029869497</v>
      </c>
      <c r="J39" s="126"/>
      <c r="K39" s="86" t="s">
        <v>51</v>
      </c>
      <c r="L39" s="87"/>
      <c r="M39" s="87"/>
      <c r="N39" s="127">
        <f>E39+'[1]6월'!M39</f>
        <v>127154</v>
      </c>
      <c r="O39" s="128">
        <f>SUM(O34:O38)</f>
        <v>135952</v>
      </c>
      <c r="P39" s="129">
        <f>(N39-O39)/O39</f>
        <v>-6.4714016711780634E-2</v>
      </c>
    </row>
    <row r="40" spans="2:16" ht="19.5" customHeight="1" thickBot="1" x14ac:dyDescent="0.3">
      <c r="B40" s="130"/>
      <c r="C40" s="130"/>
      <c r="D40" s="130"/>
      <c r="E40" s="131"/>
      <c r="F40" s="131"/>
      <c r="G40" s="131"/>
      <c r="H40" s="132"/>
      <c r="I40" s="98"/>
      <c r="K40" s="130"/>
      <c r="L40" s="130"/>
      <c r="M40" s="130"/>
      <c r="N40" s="133"/>
      <c r="O40" s="133"/>
      <c r="P40" s="132"/>
    </row>
    <row r="41" spans="2:16" ht="19.5" customHeight="1" thickBot="1" x14ac:dyDescent="0.3">
      <c r="B41" s="134" t="s">
        <v>52</v>
      </c>
      <c r="C41" s="135"/>
      <c r="D41" s="136"/>
      <c r="E41" s="137">
        <f>SUM(E30,E39)</f>
        <v>26066</v>
      </c>
      <c r="F41" s="137">
        <f>SUM(F30,F39)</f>
        <v>26688</v>
      </c>
      <c r="G41" s="137">
        <f>SUM(G30,G39)</f>
        <v>19215</v>
      </c>
      <c r="H41" s="138">
        <f>(E41-F41)/F41</f>
        <v>-2.3306354916067147E-2</v>
      </c>
      <c r="I41" s="139">
        <f>(E41-G41)/G41</f>
        <v>0.35654436638043197</v>
      </c>
      <c r="K41" s="134" t="s">
        <v>53</v>
      </c>
      <c r="L41" s="135"/>
      <c r="M41" s="136"/>
      <c r="N41" s="137">
        <f>SUM(N30,N39)</f>
        <v>148822</v>
      </c>
      <c r="O41" s="137">
        <f>SUM(O30,O39)</f>
        <v>173998</v>
      </c>
      <c r="P41" s="138">
        <f>(N41-O41)/O41</f>
        <v>-0.14469131829101484</v>
      </c>
    </row>
    <row r="42" spans="2:16" ht="19.5" customHeight="1" x14ac:dyDescent="0.25">
      <c r="B42" s="140"/>
      <c r="C42" s="140"/>
      <c r="D42" s="140"/>
      <c r="E42" s="141"/>
      <c r="F42" s="141"/>
      <c r="G42" s="141"/>
      <c r="H42" s="142"/>
      <c r="I42" s="143"/>
      <c r="K42" s="4"/>
    </row>
  </sheetData>
  <mergeCells count="69">
    <mergeCell ref="C38:D38"/>
    <mergeCell ref="L38:M38"/>
    <mergeCell ref="B39:D39"/>
    <mergeCell ref="K39:M39"/>
    <mergeCell ref="B41:D41"/>
    <mergeCell ref="K41:M41"/>
    <mergeCell ref="C36:D36"/>
    <mergeCell ref="L36:M36"/>
    <mergeCell ref="C37:D37"/>
    <mergeCell ref="L37:M37"/>
    <mergeCell ref="K31:P31"/>
    <mergeCell ref="B34:B38"/>
    <mergeCell ref="C34:D34"/>
    <mergeCell ref="K34:K38"/>
    <mergeCell ref="L34:M34"/>
    <mergeCell ref="C35:D35"/>
    <mergeCell ref="L35:M35"/>
    <mergeCell ref="C28:D28"/>
    <mergeCell ref="L28:M28"/>
    <mergeCell ref="B29:D29"/>
    <mergeCell ref="K29:M29"/>
    <mergeCell ref="B30:D30"/>
    <mergeCell ref="K30:M30"/>
    <mergeCell ref="C24:D24"/>
    <mergeCell ref="L24:M24"/>
    <mergeCell ref="B25:D25"/>
    <mergeCell ref="K25:M25"/>
    <mergeCell ref="B26:B28"/>
    <mergeCell ref="C26:D26"/>
    <mergeCell ref="K26:K28"/>
    <mergeCell ref="L26:M26"/>
    <mergeCell ref="C27:D27"/>
    <mergeCell ref="L27:M27"/>
    <mergeCell ref="C21:D21"/>
    <mergeCell ref="L21:M21"/>
    <mergeCell ref="C22:D22"/>
    <mergeCell ref="L22:M22"/>
    <mergeCell ref="C23:D23"/>
    <mergeCell ref="L23:M23"/>
    <mergeCell ref="B17:B22"/>
    <mergeCell ref="C17:D17"/>
    <mergeCell ref="K17:K22"/>
    <mergeCell ref="L17:M17"/>
    <mergeCell ref="C18:D18"/>
    <mergeCell ref="L18:M18"/>
    <mergeCell ref="C19:D19"/>
    <mergeCell ref="L19:M19"/>
    <mergeCell ref="C20:D20"/>
    <mergeCell ref="L20:M20"/>
    <mergeCell ref="C14:D14"/>
    <mergeCell ref="L14:M14"/>
    <mergeCell ref="C15:D15"/>
    <mergeCell ref="L15:M15"/>
    <mergeCell ref="B16:D16"/>
    <mergeCell ref="K16:M16"/>
    <mergeCell ref="B5:B13"/>
    <mergeCell ref="C5:D5"/>
    <mergeCell ref="K5:K13"/>
    <mergeCell ref="L5:M5"/>
    <mergeCell ref="C10:D10"/>
    <mergeCell ref="L10:M10"/>
    <mergeCell ref="C13:D13"/>
    <mergeCell ref="L13:M13"/>
    <mergeCell ref="B2:I2"/>
    <mergeCell ref="K2:P2"/>
    <mergeCell ref="B3:I3"/>
    <mergeCell ref="K3:P3"/>
    <mergeCell ref="B4:D4"/>
    <mergeCell ref="K4:M4"/>
  </mergeCells>
  <phoneticPr fontId="3" type="noConversion"/>
  <pageMargins left="1.1100000000000001" right="0.75" top="0.42" bottom="0.33" header="0.21" footer="0.28000000000000003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7월</vt:lpstr>
      <vt:lpstr>'7월'!Print_Area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Seungyoon Ryu</dc:creator>
  <cp:lastModifiedBy>Seungyoon Ryu</cp:lastModifiedBy>
  <dcterms:created xsi:type="dcterms:W3CDTF">2022-08-01T01:52:19Z</dcterms:created>
  <dcterms:modified xsi:type="dcterms:W3CDTF">2022-08-01T01:52:44Z</dcterms:modified>
</cp:coreProperties>
</file>