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8\월별 판매실적 테이블\"/>
    </mc:Choice>
  </mc:AlternateContent>
  <bookViews>
    <workbookView xWindow="0" yWindow="0" windowWidth="24000" windowHeight="9840"/>
  </bookViews>
  <sheets>
    <sheet name="1월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G44" i="2"/>
  <c r="D39" i="2"/>
  <c r="H39" i="2" s="1"/>
  <c r="H38" i="2"/>
  <c r="G38" i="2"/>
  <c r="H37" i="2"/>
  <c r="G37" i="2"/>
  <c r="H36" i="2"/>
  <c r="G36" i="2"/>
  <c r="H35" i="2"/>
  <c r="G35" i="2"/>
  <c r="H34" i="2"/>
  <c r="G34" i="2"/>
  <c r="G28" i="2"/>
  <c r="D28" i="2"/>
  <c r="H28" i="2" s="1"/>
  <c r="H27" i="2"/>
  <c r="G27" i="2"/>
  <c r="H26" i="2"/>
  <c r="G26" i="2"/>
  <c r="H25" i="2"/>
  <c r="D25" i="2"/>
  <c r="G25" i="2" s="1"/>
  <c r="H24" i="2"/>
  <c r="G24" i="2"/>
  <c r="H23" i="2"/>
  <c r="G23" i="2"/>
  <c r="H22" i="2"/>
  <c r="G22" i="2"/>
  <c r="F21" i="2"/>
  <c r="E21" i="2"/>
  <c r="D20" i="2"/>
  <c r="G19" i="2"/>
  <c r="H17" i="2"/>
  <c r="D17" i="2"/>
  <c r="G17" i="2" s="1"/>
  <c r="H16" i="2"/>
  <c r="G16" i="2"/>
  <c r="G15" i="2"/>
  <c r="D15" i="2"/>
  <c r="H15" i="2" s="1"/>
  <c r="H14" i="2"/>
  <c r="G14" i="2"/>
  <c r="H13" i="2"/>
  <c r="G13" i="2"/>
  <c r="H12" i="2"/>
  <c r="D12" i="2"/>
  <c r="G12" i="2" s="1"/>
  <c r="H11" i="2"/>
  <c r="G11" i="2"/>
  <c r="G10" i="2"/>
  <c r="D10" i="2"/>
  <c r="H10" i="2" s="1"/>
  <c r="H9" i="2"/>
  <c r="G9" i="2"/>
  <c r="D8" i="2"/>
  <c r="H8" i="2" s="1"/>
  <c r="H7" i="2"/>
  <c r="G7" i="2"/>
  <c r="H6" i="2"/>
  <c r="G6" i="2"/>
  <c r="D6" i="2"/>
  <c r="H5" i="2"/>
  <c r="G5" i="2"/>
  <c r="D21" i="2" l="1"/>
  <c r="G21" i="2" s="1"/>
  <c r="H21" i="2"/>
  <c r="G8" i="2"/>
  <c r="G39" i="2"/>
  <c r="D29" i="2" l="1"/>
  <c r="G29" i="2" s="1"/>
  <c r="H29" i="2"/>
  <c r="D41" i="2" l="1"/>
  <c r="G41" i="2" s="1"/>
  <c r="H41" i="2"/>
</calcChain>
</file>

<file path=xl/sharedStrings.xml><?xml version="1.0" encoding="utf-8"?>
<sst xmlns="http://schemas.openxmlformats.org/spreadsheetml/2006/main" count="79" uniqueCount="69">
  <si>
    <t>2018 0+12</t>
    <phoneticPr fontId="1" type="noConversion"/>
  </si>
  <si>
    <t>2017 actual</t>
    <phoneticPr fontId="1" type="noConversion"/>
  </si>
  <si>
    <t>1월</t>
    <phoneticPr fontId="1" type="noConversion"/>
  </si>
  <si>
    <t>2월</t>
    <phoneticPr fontId="1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</si>
  <si>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</si>
  <si>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</si>
  <si>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</si>
  <si>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</si>
  <si>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</si>
  <si>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</si>
  <si>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</si>
  <si>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</si>
  <si>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</si>
  <si>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</si>
  <si>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rent</t>
    <phoneticPr fontId="1" type="noConversion"/>
  </si>
  <si>
    <t>parking</t>
    <phoneticPr fontId="1" type="noConversion"/>
  </si>
  <si>
    <t>total</t>
    <phoneticPr fontId="1" type="noConversion"/>
  </si>
  <si>
    <t>-</t>
    <phoneticPr fontId="1" type="noConversion"/>
  </si>
  <si>
    <t>한국지엠 2018년 1월 판매실적</t>
    <phoneticPr fontId="5" type="noConversion"/>
  </si>
  <si>
    <t>내수</t>
    <phoneticPr fontId="5" type="noConversion"/>
  </si>
  <si>
    <t>구  분</t>
    <phoneticPr fontId="5" type="noConversion"/>
  </si>
  <si>
    <t>'18. 1.</t>
    <phoneticPr fontId="7" type="noConversion"/>
  </si>
  <si>
    <t>'17. 12.</t>
    <phoneticPr fontId="7" type="noConversion"/>
  </si>
  <si>
    <t>'17. 1.</t>
  </si>
  <si>
    <t>전월대비증감</t>
    <phoneticPr fontId="5" type="noConversion"/>
  </si>
  <si>
    <t>전년동월대비</t>
    <phoneticPr fontId="5" type="noConversion"/>
  </si>
  <si>
    <t>승
용</t>
    <phoneticPr fontId="5" type="noConversion"/>
  </si>
  <si>
    <t>경형</t>
    <phoneticPr fontId="5" type="noConversion"/>
  </si>
  <si>
    <t>스파크</t>
    <phoneticPr fontId="5" type="noConversion"/>
  </si>
  <si>
    <t>소  계</t>
    <phoneticPr fontId="5" type="noConversion"/>
  </si>
  <si>
    <t>소형</t>
    <phoneticPr fontId="5" type="noConversion"/>
  </si>
  <si>
    <t>아베오</t>
    <phoneticPr fontId="5" type="noConversion"/>
  </si>
  <si>
    <t>준중형</t>
    <phoneticPr fontId="5" type="noConversion"/>
  </si>
  <si>
    <t>크루즈</t>
    <phoneticPr fontId="5" type="noConversion"/>
  </si>
  <si>
    <t>중형</t>
    <phoneticPr fontId="5" type="noConversion"/>
  </si>
  <si>
    <t>말리부</t>
    <phoneticPr fontId="5" type="noConversion"/>
  </si>
  <si>
    <t>준대형</t>
  </si>
  <si>
    <t>알페온</t>
  </si>
  <si>
    <t>임팔라</t>
    <phoneticPr fontId="5" type="noConversion"/>
  </si>
  <si>
    <t>소  계</t>
  </si>
  <si>
    <t>스포츠</t>
    <phoneticPr fontId="5" type="noConversion"/>
  </si>
  <si>
    <t>카마로</t>
    <phoneticPr fontId="5" type="noConversion"/>
  </si>
  <si>
    <t>PHEV
&amp;
EV</t>
    <phoneticPr fontId="5" type="noConversion"/>
  </si>
  <si>
    <t>볼트(Volt)</t>
    <phoneticPr fontId="5" type="noConversion"/>
  </si>
  <si>
    <t>-</t>
    <phoneticPr fontId="5" type="noConversion"/>
  </si>
  <si>
    <t>볼트EV(Bolt EV)</t>
    <phoneticPr fontId="5" type="noConversion"/>
  </si>
  <si>
    <t>승용차 계</t>
    <phoneticPr fontId="5" type="noConversion"/>
  </si>
  <si>
    <t>RV</t>
    <phoneticPr fontId="5" type="noConversion"/>
  </si>
  <si>
    <t>캡티바</t>
    <phoneticPr fontId="5" type="noConversion"/>
  </si>
  <si>
    <t>올란도</t>
    <phoneticPr fontId="5" type="noConversion"/>
  </si>
  <si>
    <t>트랙스</t>
    <phoneticPr fontId="5" type="noConversion"/>
  </si>
  <si>
    <t>RV 계</t>
    <phoneticPr fontId="5" type="noConversion"/>
  </si>
  <si>
    <t>상
용</t>
    <phoneticPr fontId="5" type="noConversion"/>
  </si>
  <si>
    <t>다마스</t>
    <phoneticPr fontId="5" type="noConversion"/>
  </si>
  <si>
    <t>라보</t>
    <phoneticPr fontId="5" type="noConversion"/>
  </si>
  <si>
    <t>경상용차 계</t>
    <phoneticPr fontId="5" type="noConversion"/>
  </si>
  <si>
    <t>내수 계</t>
    <phoneticPr fontId="5" type="noConversion"/>
  </si>
  <si>
    <t>* 2017년 12월 판매실적에 단종차량 30대 포함</t>
    <phoneticPr fontId="5" type="noConversion"/>
  </si>
  <si>
    <t>* 2017년 1월 판매실적에 단종차량 13대 포함</t>
    <phoneticPr fontId="5" type="noConversion"/>
  </si>
  <si>
    <t>수출 (선적기준)</t>
    <phoneticPr fontId="5" type="noConversion"/>
  </si>
  <si>
    <t>세
그
먼
트</t>
    <phoneticPr fontId="5" type="noConversion"/>
  </si>
  <si>
    <t>경승용차</t>
    <phoneticPr fontId="5" type="noConversion"/>
  </si>
  <si>
    <t>소형승용차</t>
    <phoneticPr fontId="5" type="noConversion"/>
  </si>
  <si>
    <t>준중형승용차</t>
    <phoneticPr fontId="5" type="noConversion"/>
  </si>
  <si>
    <t>중대형승용차</t>
    <phoneticPr fontId="5" type="noConversion"/>
  </si>
  <si>
    <t>수출 계</t>
    <phoneticPr fontId="5" type="noConversion"/>
  </si>
  <si>
    <t>총  계(내수+수출)</t>
    <phoneticPr fontId="5" type="noConversion"/>
  </si>
  <si>
    <t>※ 참고</t>
    <phoneticPr fontId="5" type="noConversion"/>
  </si>
  <si>
    <t>CKD 수출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</si>
</sst>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.5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</cellStyleXfs>
  <cellXfs count="1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4" xfId="1" quotePrefix="1" applyFont="1" applyFill="1" applyBorder="1" applyAlignment="1">
      <alignment horizontal="center" vertical="center"/>
    </xf>
    <xf numFmtId="0" fontId="6" fillId="3" borderId="5" xfId="1" quotePrefix="1" applyFont="1" applyFill="1" applyBorder="1" applyAlignment="1">
      <alignment horizontal="center" vertical="center"/>
    </xf>
    <xf numFmtId="0" fontId="6" fillId="3" borderId="6" xfId="1" quotePrefix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6" fillId="4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41" fontId="3" fillId="0" borderId="10" xfId="2" quotePrefix="1" applyFont="1" applyFill="1" applyBorder="1" applyAlignment="1">
      <alignment horizontal="right" vertical="center"/>
    </xf>
    <xf numFmtId="41" fontId="3" fillId="0" borderId="11" xfId="2" quotePrefix="1" applyFont="1" applyFill="1" applyBorder="1" applyAlignment="1">
      <alignment horizontal="right" vertical="center"/>
    </xf>
    <xf numFmtId="41" fontId="8" fillId="0" borderId="12" xfId="2" quotePrefix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6" fillId="4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41" fontId="6" fillId="0" borderId="17" xfId="2" quotePrefix="1" applyFont="1" applyFill="1" applyBorder="1" applyAlignment="1">
      <alignment horizontal="right" vertical="center"/>
    </xf>
    <xf numFmtId="41" fontId="6" fillId="0" borderId="18" xfId="2" quotePrefix="1" applyFont="1" applyFill="1" applyBorder="1" applyAlignment="1">
      <alignment horizontal="right" vertical="center"/>
    </xf>
    <xf numFmtId="41" fontId="9" fillId="0" borderId="19" xfId="2" quotePrefix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>
      <alignment horizontal="righ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shrinkToFit="1"/>
    </xf>
    <xf numFmtId="41" fontId="3" fillId="0" borderId="17" xfId="2" applyFont="1" applyFill="1" applyBorder="1" applyAlignment="1">
      <alignment vertical="center"/>
    </xf>
    <xf numFmtId="41" fontId="3" fillId="0" borderId="18" xfId="2" applyFont="1" applyFill="1" applyBorder="1" applyAlignment="1">
      <alignment vertical="center"/>
    </xf>
    <xf numFmtId="41" fontId="8" fillId="0" borderId="19" xfId="2" applyFont="1" applyFill="1" applyBorder="1" applyAlignment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21" xfId="1" applyNumberFormat="1" applyFont="1" applyFill="1" applyBorder="1" applyAlignment="1">
      <alignment horizontal="right" vertical="center"/>
    </xf>
    <xf numFmtId="41" fontId="6" fillId="0" borderId="17" xfId="2" applyFont="1" applyFill="1" applyBorder="1" applyAlignment="1">
      <alignment vertical="center"/>
    </xf>
    <xf numFmtId="41" fontId="6" fillId="0" borderId="18" xfId="2" applyFont="1" applyFill="1" applyBorder="1" applyAlignment="1">
      <alignment vertical="center"/>
    </xf>
    <xf numFmtId="41" fontId="9" fillId="0" borderId="19" xfId="2" applyFont="1" applyFill="1" applyBorder="1" applyAlignment="1">
      <alignment vertical="center"/>
    </xf>
    <xf numFmtId="0" fontId="3" fillId="0" borderId="22" xfId="1" applyFont="1" applyFill="1" applyBorder="1" applyAlignment="1">
      <alignment horizontal="center" vertical="center" shrinkToFit="1"/>
    </xf>
    <xf numFmtId="0" fontId="3" fillId="0" borderId="21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176" fontId="3" fillId="0" borderId="20" xfId="1" quotePrefix="1" applyNumberFormat="1" applyFont="1" applyFill="1" applyBorder="1" applyAlignment="1">
      <alignment horizontal="right" vertical="center"/>
    </xf>
    <xf numFmtId="0" fontId="3" fillId="0" borderId="22" xfId="1" applyFont="1" applyFill="1" applyBorder="1" applyAlignment="1">
      <alignment horizontal="center" vertical="center"/>
    </xf>
    <xf numFmtId="41" fontId="3" fillId="0" borderId="17" xfId="2" applyFont="1" applyFill="1" applyBorder="1" applyAlignment="1">
      <alignment horizontal="right" vertical="center"/>
    </xf>
    <xf numFmtId="41" fontId="3" fillId="0" borderId="18" xfId="2" applyFont="1" applyFill="1" applyBorder="1" applyAlignment="1">
      <alignment horizontal="righ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41" fontId="9" fillId="0" borderId="19" xfId="2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 wrapText="1"/>
    </xf>
    <xf numFmtId="41" fontId="3" fillId="0" borderId="17" xfId="2" quotePrefix="1" applyFont="1" applyFill="1" applyBorder="1" applyAlignment="1">
      <alignment horizontal="right" vertical="center"/>
    </xf>
    <xf numFmtId="41" fontId="3" fillId="0" borderId="18" xfId="2" quotePrefix="1" applyFont="1" applyFill="1" applyBorder="1" applyAlignment="1">
      <alignment horizontal="right" vertical="center"/>
    </xf>
    <xf numFmtId="41" fontId="3" fillId="0" borderId="19" xfId="2" applyFont="1" applyFill="1" applyBorder="1" applyAlignment="1">
      <alignment horizontal="right" vertical="center"/>
    </xf>
    <xf numFmtId="0" fontId="3" fillId="0" borderId="21" xfId="1" applyNumberFormat="1" applyFont="1" applyFill="1" applyBorder="1" applyAlignment="1">
      <alignment horizontal="right" vertical="center"/>
    </xf>
    <xf numFmtId="0" fontId="10" fillId="0" borderId="2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41" fontId="6" fillId="0" borderId="19" xfId="2" applyFont="1" applyFill="1" applyBorder="1" applyAlignment="1">
      <alignment horizontal="right" vertical="center"/>
    </xf>
    <xf numFmtId="0" fontId="6" fillId="4" borderId="27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41" fontId="6" fillId="5" borderId="17" xfId="2" applyFont="1" applyFill="1" applyBorder="1" applyAlignment="1">
      <alignment vertical="center"/>
    </xf>
    <xf numFmtId="41" fontId="6" fillId="5" borderId="18" xfId="2" applyFont="1" applyFill="1" applyBorder="1" applyAlignment="1">
      <alignment vertical="center"/>
    </xf>
    <xf numFmtId="41" fontId="6" fillId="5" borderId="20" xfId="2" applyFont="1" applyFill="1" applyBorder="1" applyAlignment="1">
      <alignment vertical="center"/>
    </xf>
    <xf numFmtId="176" fontId="6" fillId="5" borderId="19" xfId="1" applyNumberFormat="1" applyFont="1" applyFill="1" applyBorder="1" applyAlignment="1">
      <alignment horizontal="right" vertical="center"/>
    </xf>
    <xf numFmtId="176" fontId="6" fillId="5" borderId="21" xfId="1" applyNumberFormat="1" applyFont="1" applyFill="1" applyBorder="1" applyAlignment="1">
      <alignment horizontal="right" vertical="center"/>
    </xf>
    <xf numFmtId="0" fontId="6" fillId="4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1" fontId="9" fillId="6" borderId="19" xfId="2" applyFont="1" applyFill="1" applyBorder="1" applyAlignment="1">
      <alignment vertical="center"/>
    </xf>
    <xf numFmtId="176" fontId="6" fillId="5" borderId="2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4" borderId="2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41" fontId="3" fillId="0" borderId="33" xfId="2" applyFont="1" applyFill="1" applyBorder="1" applyAlignment="1">
      <alignment vertical="center"/>
    </xf>
    <xf numFmtId="41" fontId="3" fillId="0" borderId="29" xfId="2" applyFont="1" applyFill="1" applyBorder="1" applyAlignment="1">
      <alignment vertical="center"/>
    </xf>
    <xf numFmtId="0" fontId="6" fillId="4" borderId="34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35" xfId="1" applyFont="1" applyFill="1" applyBorder="1" applyAlignment="1">
      <alignment horizontal="center" vertical="center"/>
    </xf>
    <xf numFmtId="41" fontId="6" fillId="5" borderId="32" xfId="2" applyFont="1" applyFill="1" applyBorder="1" applyAlignment="1">
      <alignment vertical="center"/>
    </xf>
    <xf numFmtId="41" fontId="6" fillId="5" borderId="36" xfId="2" applyFont="1" applyFill="1" applyBorder="1" applyAlignment="1">
      <alignment vertical="center"/>
    </xf>
    <xf numFmtId="41" fontId="9" fillId="6" borderId="37" xfId="2" applyFont="1" applyFill="1" applyBorder="1" applyAlignment="1">
      <alignment vertical="center"/>
    </xf>
    <xf numFmtId="176" fontId="6" fillId="5" borderId="22" xfId="1" applyNumberFormat="1" applyFont="1" applyFill="1" applyBorder="1" applyAlignment="1">
      <alignment horizontal="right" vertical="center"/>
    </xf>
    <xf numFmtId="176" fontId="6" fillId="5" borderId="38" xfId="1" applyNumberFormat="1" applyFont="1" applyFill="1" applyBorder="1" applyAlignment="1">
      <alignment horizontal="right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41" fontId="6" fillId="7" borderId="6" xfId="2" applyFont="1" applyFill="1" applyBorder="1" applyAlignment="1">
      <alignment vertical="center"/>
    </xf>
    <xf numFmtId="41" fontId="9" fillId="8" borderId="6" xfId="2" applyFont="1" applyFill="1" applyBorder="1" applyAlignment="1">
      <alignment vertical="center"/>
    </xf>
    <xf numFmtId="176" fontId="6" fillId="7" borderId="6" xfId="1" applyNumberFormat="1" applyFont="1" applyFill="1" applyBorder="1" applyAlignment="1">
      <alignment horizontal="right" vertical="center"/>
    </xf>
    <xf numFmtId="176" fontId="6" fillId="7" borderId="4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41" fontId="6" fillId="0" borderId="0" xfId="2" applyFont="1" applyFill="1" applyBorder="1" applyAlignment="1">
      <alignment vertical="center"/>
    </xf>
    <xf numFmtId="0" fontId="11" fillId="0" borderId="39" xfId="1" applyFont="1" applyFill="1" applyBorder="1" applyAlignment="1">
      <alignment horizontal="left" vertical="center" wrapText="1"/>
    </xf>
    <xf numFmtId="0" fontId="11" fillId="0" borderId="39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41" fontId="3" fillId="0" borderId="0" xfId="2" applyFont="1" applyFill="1" applyBorder="1" applyAlignment="1">
      <alignment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177" fontId="3" fillId="0" borderId="10" xfId="2" applyNumberFormat="1" applyFont="1" applyFill="1" applyBorder="1" applyAlignment="1">
      <alignment vertical="center"/>
    </xf>
    <xf numFmtId="177" fontId="3" fillId="0" borderId="11" xfId="2" applyNumberFormat="1" applyFont="1" applyFill="1" applyBorder="1" applyAlignment="1">
      <alignment vertical="center"/>
    </xf>
    <xf numFmtId="177" fontId="8" fillId="0" borderId="40" xfId="2" applyNumberFormat="1" applyFont="1" applyFill="1" applyBorder="1" applyAlignment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42" xfId="1" applyNumberFormat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center" vertical="center"/>
    </xf>
    <xf numFmtId="177" fontId="3" fillId="0" borderId="17" xfId="2" applyNumberFormat="1" applyFont="1" applyFill="1" applyBorder="1" applyAlignment="1">
      <alignment vertical="center"/>
    </xf>
    <xf numFmtId="177" fontId="3" fillId="0" borderId="18" xfId="2" applyNumberFormat="1" applyFont="1" applyFill="1" applyBorder="1" applyAlignment="1">
      <alignment vertical="center"/>
    </xf>
    <xf numFmtId="177" fontId="8" fillId="0" borderId="20" xfId="2" applyNumberFormat="1" applyFont="1" applyFill="1" applyBorder="1" applyAlignment="1">
      <alignment vertical="center"/>
    </xf>
    <xf numFmtId="176" fontId="3" fillId="0" borderId="19" xfId="1" applyNumberFormat="1" applyFont="1" applyFill="1" applyBorder="1" applyAlignment="1">
      <alignment horizontal="right" vertical="center"/>
    </xf>
    <xf numFmtId="0" fontId="6" fillId="4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177" fontId="3" fillId="0" borderId="36" xfId="2" applyNumberFormat="1" applyFont="1" applyFill="1" applyBorder="1" applyAlignment="1">
      <alignment vertical="center"/>
    </xf>
    <xf numFmtId="177" fontId="8" fillId="0" borderId="44" xfId="2" applyNumberFormat="1" applyFont="1" applyFill="1" applyBorder="1" applyAlignment="1">
      <alignment vertical="center"/>
    </xf>
    <xf numFmtId="176" fontId="3" fillId="0" borderId="38" xfId="1" applyNumberFormat="1" applyFont="1" applyFill="1" applyBorder="1" applyAlignment="1">
      <alignment horizontal="right" vertical="center"/>
    </xf>
    <xf numFmtId="176" fontId="6" fillId="7" borderId="6" xfId="1" quotePrefix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41" fontId="6" fillId="0" borderId="1" xfId="2" applyFont="1" applyFill="1" applyBorder="1" applyAlignment="1">
      <alignment vertical="center"/>
    </xf>
    <xf numFmtId="176" fontId="6" fillId="0" borderId="1" xfId="1" quotePrefix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9" borderId="2" xfId="1" applyFont="1" applyFill="1" applyBorder="1" applyAlignment="1">
      <alignment horizontal="center" vertical="center"/>
    </xf>
    <xf numFmtId="0" fontId="6" fillId="9" borderId="3" xfId="1" applyFont="1" applyFill="1" applyBorder="1" applyAlignment="1">
      <alignment horizontal="center" vertical="center"/>
    </xf>
    <xf numFmtId="0" fontId="6" fillId="9" borderId="4" xfId="1" applyFont="1" applyFill="1" applyBorder="1" applyAlignment="1">
      <alignment horizontal="center" vertical="center"/>
    </xf>
    <xf numFmtId="41" fontId="6" fillId="9" borderId="6" xfId="2" quotePrefix="1" applyFont="1" applyFill="1" applyBorder="1" applyAlignment="1">
      <alignment vertical="center"/>
    </xf>
    <xf numFmtId="176" fontId="6" fillId="9" borderId="6" xfId="1" quotePrefix="1" applyNumberFormat="1" applyFont="1" applyFill="1" applyBorder="1" applyAlignment="1">
      <alignment horizontal="right" vertical="center"/>
    </xf>
    <xf numFmtId="176" fontId="6" fillId="9" borderId="4" xfId="1" applyNumberFormat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center" vertical="center"/>
    </xf>
    <xf numFmtId="41" fontId="6" fillId="0" borderId="39" xfId="2" applyFont="1" applyFill="1" applyBorder="1" applyAlignment="1">
      <alignment vertical="center"/>
    </xf>
    <xf numFmtId="176" fontId="6" fillId="0" borderId="39" xfId="1" quotePrefix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6" fillId="10" borderId="2" xfId="1" applyFont="1" applyFill="1" applyBorder="1" applyAlignment="1">
      <alignment horizontal="center" vertical="center"/>
    </xf>
    <xf numFmtId="0" fontId="6" fillId="10" borderId="3" xfId="1" applyFont="1" applyFill="1" applyBorder="1" applyAlignment="1">
      <alignment horizontal="center" vertical="center"/>
    </xf>
    <xf numFmtId="0" fontId="6" fillId="10" borderId="4" xfId="1" applyFont="1" applyFill="1" applyBorder="1" applyAlignment="1">
      <alignment horizontal="center" vertical="center"/>
    </xf>
    <xf numFmtId="41" fontId="6" fillId="10" borderId="5" xfId="2" applyFont="1" applyFill="1" applyBorder="1" applyAlignment="1">
      <alignment vertical="center"/>
    </xf>
    <xf numFmtId="41" fontId="9" fillId="11" borderId="5" xfId="2" applyFont="1" applyFill="1" applyBorder="1" applyAlignment="1">
      <alignment vertical="center"/>
    </xf>
    <xf numFmtId="176" fontId="6" fillId="10" borderId="6" xfId="1" applyNumberFormat="1" applyFont="1" applyFill="1" applyBorder="1" applyAlignment="1">
      <alignment horizontal="right" vertical="center"/>
    </xf>
    <xf numFmtId="176" fontId="6" fillId="10" borderId="4" xfId="1" applyNumberFormat="1" applyFont="1" applyFill="1" applyBorder="1" applyAlignment="1">
      <alignment horizontal="right" vertical="center"/>
    </xf>
    <xf numFmtId="0" fontId="11" fillId="0" borderId="39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quotePrefix="1" applyFont="1" applyFill="1" applyAlignment="1">
      <alignment horizontal="left" vertical="center"/>
    </xf>
    <xf numFmtId="176" fontId="6" fillId="0" borderId="0" xfId="1" applyNumberFormat="1" applyFont="1" applyFill="1" applyAlignmen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showGridLines="0" tabSelected="1" zoomScale="80" zoomScaleNormal="80" workbookViewId="0">
      <selection activeCell="I49" sqref="I49"/>
    </sheetView>
  </sheetViews>
  <sheetFormatPr defaultRowHeight="15.75" customHeight="1" x14ac:dyDescent="0.3"/>
  <cols>
    <col min="1" max="1" width="3.625" style="3" customWidth="1"/>
    <col min="2" max="2" width="9.125" style="3" customWidth="1"/>
    <col min="3" max="3" width="17.375" style="3" customWidth="1"/>
    <col min="4" max="5" width="11.75" style="3" customWidth="1"/>
    <col min="6" max="6" width="11.75" style="3" bestFit="1" customWidth="1"/>
    <col min="7" max="8" width="12.75" style="3" customWidth="1"/>
    <col min="9" max="10" width="5.75" style="3" customWidth="1"/>
    <col min="11" max="244" width="9" style="3"/>
    <col min="245" max="245" width="3.625" style="3" customWidth="1"/>
    <col min="246" max="246" width="9.125" style="3" customWidth="1"/>
    <col min="247" max="247" width="17.375" style="3" customWidth="1"/>
    <col min="248" max="249" width="11.75" style="3" customWidth="1"/>
    <col min="250" max="250" width="11.75" style="3" bestFit="1" customWidth="1"/>
    <col min="251" max="252" width="12.75" style="3" customWidth="1"/>
    <col min="253" max="254" width="5.75" style="3" customWidth="1"/>
    <col min="255" max="256" width="9" style="3" customWidth="1"/>
    <col min="257" max="258" width="12.125" style="3" customWidth="1"/>
    <col min="259" max="500" width="9" style="3"/>
    <col min="501" max="501" width="3.625" style="3" customWidth="1"/>
    <col min="502" max="502" width="9.125" style="3" customWidth="1"/>
    <col min="503" max="503" width="17.375" style="3" customWidth="1"/>
    <col min="504" max="505" width="11.75" style="3" customWidth="1"/>
    <col min="506" max="506" width="11.75" style="3" bestFit="1" customWidth="1"/>
    <col min="507" max="508" width="12.75" style="3" customWidth="1"/>
    <col min="509" max="510" width="5.75" style="3" customWidth="1"/>
    <col min="511" max="512" width="9" style="3" customWidth="1"/>
    <col min="513" max="514" width="12.125" style="3" customWidth="1"/>
    <col min="515" max="756" width="9" style="3"/>
    <col min="757" max="757" width="3.625" style="3" customWidth="1"/>
    <col min="758" max="758" width="9.125" style="3" customWidth="1"/>
    <col min="759" max="759" width="17.375" style="3" customWidth="1"/>
    <col min="760" max="761" width="11.75" style="3" customWidth="1"/>
    <col min="762" max="762" width="11.75" style="3" bestFit="1" customWidth="1"/>
    <col min="763" max="764" width="12.75" style="3" customWidth="1"/>
    <col min="765" max="766" width="5.75" style="3" customWidth="1"/>
    <col min="767" max="768" width="9" style="3" customWidth="1"/>
    <col min="769" max="770" width="12.125" style="3" customWidth="1"/>
    <col min="771" max="1012" width="9" style="3"/>
    <col min="1013" max="1013" width="3.625" style="3" customWidth="1"/>
    <col min="1014" max="1014" width="9.125" style="3" customWidth="1"/>
    <col min="1015" max="1015" width="17.375" style="3" customWidth="1"/>
    <col min="1016" max="1017" width="11.75" style="3" customWidth="1"/>
    <col min="1018" max="1018" width="11.75" style="3" bestFit="1" customWidth="1"/>
    <col min="1019" max="1020" width="12.75" style="3" customWidth="1"/>
    <col min="1021" max="1022" width="5.75" style="3" customWidth="1"/>
    <col min="1023" max="1024" width="9" style="3" customWidth="1"/>
    <col min="1025" max="1026" width="12.125" style="3" customWidth="1"/>
    <col min="1027" max="1268" width="9" style="3"/>
    <col min="1269" max="1269" width="3.625" style="3" customWidth="1"/>
    <col min="1270" max="1270" width="9.125" style="3" customWidth="1"/>
    <col min="1271" max="1271" width="17.375" style="3" customWidth="1"/>
    <col min="1272" max="1273" width="11.75" style="3" customWidth="1"/>
    <col min="1274" max="1274" width="11.75" style="3" bestFit="1" customWidth="1"/>
    <col min="1275" max="1276" width="12.75" style="3" customWidth="1"/>
    <col min="1277" max="1278" width="5.75" style="3" customWidth="1"/>
    <col min="1279" max="1280" width="9" style="3" customWidth="1"/>
    <col min="1281" max="1282" width="12.125" style="3" customWidth="1"/>
    <col min="1283" max="1524" width="9" style="3"/>
    <col min="1525" max="1525" width="3.625" style="3" customWidth="1"/>
    <col min="1526" max="1526" width="9.125" style="3" customWidth="1"/>
    <col min="1527" max="1527" width="17.375" style="3" customWidth="1"/>
    <col min="1528" max="1529" width="11.75" style="3" customWidth="1"/>
    <col min="1530" max="1530" width="11.75" style="3" bestFit="1" customWidth="1"/>
    <col min="1531" max="1532" width="12.75" style="3" customWidth="1"/>
    <col min="1533" max="1534" width="5.75" style="3" customWidth="1"/>
    <col min="1535" max="1536" width="9" style="3" customWidth="1"/>
    <col min="1537" max="1538" width="12.125" style="3" customWidth="1"/>
    <col min="1539" max="1780" width="9" style="3"/>
    <col min="1781" max="1781" width="3.625" style="3" customWidth="1"/>
    <col min="1782" max="1782" width="9.125" style="3" customWidth="1"/>
    <col min="1783" max="1783" width="17.375" style="3" customWidth="1"/>
    <col min="1784" max="1785" width="11.75" style="3" customWidth="1"/>
    <col min="1786" max="1786" width="11.75" style="3" bestFit="1" customWidth="1"/>
    <col min="1787" max="1788" width="12.75" style="3" customWidth="1"/>
    <col min="1789" max="1790" width="5.75" style="3" customWidth="1"/>
    <col min="1791" max="1792" width="9" style="3" customWidth="1"/>
    <col min="1793" max="1794" width="12.125" style="3" customWidth="1"/>
    <col min="1795" max="2036" width="9" style="3"/>
    <col min="2037" max="2037" width="3.625" style="3" customWidth="1"/>
    <col min="2038" max="2038" width="9.125" style="3" customWidth="1"/>
    <col min="2039" max="2039" width="17.375" style="3" customWidth="1"/>
    <col min="2040" max="2041" width="11.75" style="3" customWidth="1"/>
    <col min="2042" max="2042" width="11.75" style="3" bestFit="1" customWidth="1"/>
    <col min="2043" max="2044" width="12.75" style="3" customWidth="1"/>
    <col min="2045" max="2046" width="5.75" style="3" customWidth="1"/>
    <col min="2047" max="2048" width="9" style="3" customWidth="1"/>
    <col min="2049" max="2050" width="12.125" style="3" customWidth="1"/>
    <col min="2051" max="2292" width="9" style="3"/>
    <col min="2293" max="2293" width="3.625" style="3" customWidth="1"/>
    <col min="2294" max="2294" width="9.125" style="3" customWidth="1"/>
    <col min="2295" max="2295" width="17.375" style="3" customWidth="1"/>
    <col min="2296" max="2297" width="11.75" style="3" customWidth="1"/>
    <col min="2298" max="2298" width="11.75" style="3" bestFit="1" customWidth="1"/>
    <col min="2299" max="2300" width="12.75" style="3" customWidth="1"/>
    <col min="2301" max="2302" width="5.75" style="3" customWidth="1"/>
    <col min="2303" max="2304" width="9" style="3" customWidth="1"/>
    <col min="2305" max="2306" width="12.125" style="3" customWidth="1"/>
    <col min="2307" max="2548" width="9" style="3"/>
    <col min="2549" max="2549" width="3.625" style="3" customWidth="1"/>
    <col min="2550" max="2550" width="9.125" style="3" customWidth="1"/>
    <col min="2551" max="2551" width="17.375" style="3" customWidth="1"/>
    <col min="2552" max="2553" width="11.75" style="3" customWidth="1"/>
    <col min="2554" max="2554" width="11.75" style="3" bestFit="1" customWidth="1"/>
    <col min="2555" max="2556" width="12.75" style="3" customWidth="1"/>
    <col min="2557" max="2558" width="5.75" style="3" customWidth="1"/>
    <col min="2559" max="2560" width="9" style="3" customWidth="1"/>
    <col min="2561" max="2562" width="12.125" style="3" customWidth="1"/>
    <col min="2563" max="2804" width="9" style="3"/>
    <col min="2805" max="2805" width="3.625" style="3" customWidth="1"/>
    <col min="2806" max="2806" width="9.125" style="3" customWidth="1"/>
    <col min="2807" max="2807" width="17.375" style="3" customWidth="1"/>
    <col min="2808" max="2809" width="11.75" style="3" customWidth="1"/>
    <col min="2810" max="2810" width="11.75" style="3" bestFit="1" customWidth="1"/>
    <col min="2811" max="2812" width="12.75" style="3" customWidth="1"/>
    <col min="2813" max="2814" width="5.75" style="3" customWidth="1"/>
    <col min="2815" max="2816" width="9" style="3" customWidth="1"/>
    <col min="2817" max="2818" width="12.125" style="3" customWidth="1"/>
    <col min="2819" max="3060" width="9" style="3"/>
    <col min="3061" max="3061" width="3.625" style="3" customWidth="1"/>
    <col min="3062" max="3062" width="9.125" style="3" customWidth="1"/>
    <col min="3063" max="3063" width="17.375" style="3" customWidth="1"/>
    <col min="3064" max="3065" width="11.75" style="3" customWidth="1"/>
    <col min="3066" max="3066" width="11.75" style="3" bestFit="1" customWidth="1"/>
    <col min="3067" max="3068" width="12.75" style="3" customWidth="1"/>
    <col min="3069" max="3070" width="5.75" style="3" customWidth="1"/>
    <col min="3071" max="3072" width="9" style="3" customWidth="1"/>
    <col min="3073" max="3074" width="12.125" style="3" customWidth="1"/>
    <col min="3075" max="3316" width="9" style="3"/>
    <col min="3317" max="3317" width="3.625" style="3" customWidth="1"/>
    <col min="3318" max="3318" width="9.125" style="3" customWidth="1"/>
    <col min="3319" max="3319" width="17.375" style="3" customWidth="1"/>
    <col min="3320" max="3321" width="11.75" style="3" customWidth="1"/>
    <col min="3322" max="3322" width="11.75" style="3" bestFit="1" customWidth="1"/>
    <col min="3323" max="3324" width="12.75" style="3" customWidth="1"/>
    <col min="3325" max="3326" width="5.75" style="3" customWidth="1"/>
    <col min="3327" max="3328" width="9" style="3" customWidth="1"/>
    <col min="3329" max="3330" width="12.125" style="3" customWidth="1"/>
    <col min="3331" max="3572" width="9" style="3"/>
    <col min="3573" max="3573" width="3.625" style="3" customWidth="1"/>
    <col min="3574" max="3574" width="9.125" style="3" customWidth="1"/>
    <col min="3575" max="3575" width="17.375" style="3" customWidth="1"/>
    <col min="3576" max="3577" width="11.75" style="3" customWidth="1"/>
    <col min="3578" max="3578" width="11.75" style="3" bestFit="1" customWidth="1"/>
    <col min="3579" max="3580" width="12.75" style="3" customWidth="1"/>
    <col min="3581" max="3582" width="5.75" style="3" customWidth="1"/>
    <col min="3583" max="3584" width="9" style="3" customWidth="1"/>
    <col min="3585" max="3586" width="12.125" style="3" customWidth="1"/>
    <col min="3587" max="3828" width="9" style="3"/>
    <col min="3829" max="3829" width="3.625" style="3" customWidth="1"/>
    <col min="3830" max="3830" width="9.125" style="3" customWidth="1"/>
    <col min="3831" max="3831" width="17.375" style="3" customWidth="1"/>
    <col min="3832" max="3833" width="11.75" style="3" customWidth="1"/>
    <col min="3834" max="3834" width="11.75" style="3" bestFit="1" customWidth="1"/>
    <col min="3835" max="3836" width="12.75" style="3" customWidth="1"/>
    <col min="3837" max="3838" width="5.75" style="3" customWidth="1"/>
    <col min="3839" max="3840" width="9" style="3" customWidth="1"/>
    <col min="3841" max="3842" width="12.125" style="3" customWidth="1"/>
    <col min="3843" max="4084" width="9" style="3"/>
    <col min="4085" max="4085" width="3.625" style="3" customWidth="1"/>
    <col min="4086" max="4086" width="9.125" style="3" customWidth="1"/>
    <col min="4087" max="4087" width="17.375" style="3" customWidth="1"/>
    <col min="4088" max="4089" width="11.75" style="3" customWidth="1"/>
    <col min="4090" max="4090" width="11.75" style="3" bestFit="1" customWidth="1"/>
    <col min="4091" max="4092" width="12.75" style="3" customWidth="1"/>
    <col min="4093" max="4094" width="5.75" style="3" customWidth="1"/>
    <col min="4095" max="4096" width="9" style="3" customWidth="1"/>
    <col min="4097" max="4098" width="12.125" style="3" customWidth="1"/>
    <col min="4099" max="4340" width="9" style="3"/>
    <col min="4341" max="4341" width="3.625" style="3" customWidth="1"/>
    <col min="4342" max="4342" width="9.125" style="3" customWidth="1"/>
    <col min="4343" max="4343" width="17.375" style="3" customWidth="1"/>
    <col min="4344" max="4345" width="11.75" style="3" customWidth="1"/>
    <col min="4346" max="4346" width="11.75" style="3" bestFit="1" customWidth="1"/>
    <col min="4347" max="4348" width="12.75" style="3" customWidth="1"/>
    <col min="4349" max="4350" width="5.75" style="3" customWidth="1"/>
    <col min="4351" max="4352" width="9" style="3" customWidth="1"/>
    <col min="4353" max="4354" width="12.125" style="3" customWidth="1"/>
    <col min="4355" max="4596" width="9" style="3"/>
    <col min="4597" max="4597" width="3.625" style="3" customWidth="1"/>
    <col min="4598" max="4598" width="9.125" style="3" customWidth="1"/>
    <col min="4599" max="4599" width="17.375" style="3" customWidth="1"/>
    <col min="4600" max="4601" width="11.75" style="3" customWidth="1"/>
    <col min="4602" max="4602" width="11.75" style="3" bestFit="1" customWidth="1"/>
    <col min="4603" max="4604" width="12.75" style="3" customWidth="1"/>
    <col min="4605" max="4606" width="5.75" style="3" customWidth="1"/>
    <col min="4607" max="4608" width="9" style="3" customWidth="1"/>
    <col min="4609" max="4610" width="12.125" style="3" customWidth="1"/>
    <col min="4611" max="4852" width="9" style="3"/>
    <col min="4853" max="4853" width="3.625" style="3" customWidth="1"/>
    <col min="4854" max="4854" width="9.125" style="3" customWidth="1"/>
    <col min="4855" max="4855" width="17.375" style="3" customWidth="1"/>
    <col min="4856" max="4857" width="11.75" style="3" customWidth="1"/>
    <col min="4858" max="4858" width="11.75" style="3" bestFit="1" customWidth="1"/>
    <col min="4859" max="4860" width="12.75" style="3" customWidth="1"/>
    <col min="4861" max="4862" width="5.75" style="3" customWidth="1"/>
    <col min="4863" max="4864" width="9" style="3" customWidth="1"/>
    <col min="4865" max="4866" width="12.125" style="3" customWidth="1"/>
    <col min="4867" max="5108" width="9" style="3"/>
    <col min="5109" max="5109" width="3.625" style="3" customWidth="1"/>
    <col min="5110" max="5110" width="9.125" style="3" customWidth="1"/>
    <col min="5111" max="5111" width="17.375" style="3" customWidth="1"/>
    <col min="5112" max="5113" width="11.75" style="3" customWidth="1"/>
    <col min="5114" max="5114" width="11.75" style="3" bestFit="1" customWidth="1"/>
    <col min="5115" max="5116" width="12.75" style="3" customWidth="1"/>
    <col min="5117" max="5118" width="5.75" style="3" customWidth="1"/>
    <col min="5119" max="5120" width="9" style="3" customWidth="1"/>
    <col min="5121" max="5122" width="12.125" style="3" customWidth="1"/>
    <col min="5123" max="5364" width="9" style="3"/>
    <col min="5365" max="5365" width="3.625" style="3" customWidth="1"/>
    <col min="5366" max="5366" width="9.125" style="3" customWidth="1"/>
    <col min="5367" max="5367" width="17.375" style="3" customWidth="1"/>
    <col min="5368" max="5369" width="11.75" style="3" customWidth="1"/>
    <col min="5370" max="5370" width="11.75" style="3" bestFit="1" customWidth="1"/>
    <col min="5371" max="5372" width="12.75" style="3" customWidth="1"/>
    <col min="5373" max="5374" width="5.75" style="3" customWidth="1"/>
    <col min="5375" max="5376" width="9" style="3" customWidth="1"/>
    <col min="5377" max="5378" width="12.125" style="3" customWidth="1"/>
    <col min="5379" max="5620" width="9" style="3"/>
    <col min="5621" max="5621" width="3.625" style="3" customWidth="1"/>
    <col min="5622" max="5622" width="9.125" style="3" customWidth="1"/>
    <col min="5623" max="5623" width="17.375" style="3" customWidth="1"/>
    <col min="5624" max="5625" width="11.75" style="3" customWidth="1"/>
    <col min="5626" max="5626" width="11.75" style="3" bestFit="1" customWidth="1"/>
    <col min="5627" max="5628" width="12.75" style="3" customWidth="1"/>
    <col min="5629" max="5630" width="5.75" style="3" customWidth="1"/>
    <col min="5631" max="5632" width="9" style="3" customWidth="1"/>
    <col min="5633" max="5634" width="12.125" style="3" customWidth="1"/>
    <col min="5635" max="5876" width="9" style="3"/>
    <col min="5877" max="5877" width="3.625" style="3" customWidth="1"/>
    <col min="5878" max="5878" width="9.125" style="3" customWidth="1"/>
    <col min="5879" max="5879" width="17.375" style="3" customWidth="1"/>
    <col min="5880" max="5881" width="11.75" style="3" customWidth="1"/>
    <col min="5882" max="5882" width="11.75" style="3" bestFit="1" customWidth="1"/>
    <col min="5883" max="5884" width="12.75" style="3" customWidth="1"/>
    <col min="5885" max="5886" width="5.75" style="3" customWidth="1"/>
    <col min="5887" max="5888" width="9" style="3" customWidth="1"/>
    <col min="5889" max="5890" width="12.125" style="3" customWidth="1"/>
    <col min="5891" max="6132" width="9" style="3"/>
    <col min="6133" max="6133" width="3.625" style="3" customWidth="1"/>
    <col min="6134" max="6134" width="9.125" style="3" customWidth="1"/>
    <col min="6135" max="6135" width="17.375" style="3" customWidth="1"/>
    <col min="6136" max="6137" width="11.75" style="3" customWidth="1"/>
    <col min="6138" max="6138" width="11.75" style="3" bestFit="1" customWidth="1"/>
    <col min="6139" max="6140" width="12.75" style="3" customWidth="1"/>
    <col min="6141" max="6142" width="5.75" style="3" customWidth="1"/>
    <col min="6143" max="6144" width="9" style="3" customWidth="1"/>
    <col min="6145" max="6146" width="12.125" style="3" customWidth="1"/>
    <col min="6147" max="6388" width="9" style="3"/>
    <col min="6389" max="6389" width="3.625" style="3" customWidth="1"/>
    <col min="6390" max="6390" width="9.125" style="3" customWidth="1"/>
    <col min="6391" max="6391" width="17.375" style="3" customWidth="1"/>
    <col min="6392" max="6393" width="11.75" style="3" customWidth="1"/>
    <col min="6394" max="6394" width="11.75" style="3" bestFit="1" customWidth="1"/>
    <col min="6395" max="6396" width="12.75" style="3" customWidth="1"/>
    <col min="6397" max="6398" width="5.75" style="3" customWidth="1"/>
    <col min="6399" max="6400" width="9" style="3" customWidth="1"/>
    <col min="6401" max="6402" width="12.125" style="3" customWidth="1"/>
    <col min="6403" max="6644" width="9" style="3"/>
    <col min="6645" max="6645" width="3.625" style="3" customWidth="1"/>
    <col min="6646" max="6646" width="9.125" style="3" customWidth="1"/>
    <col min="6647" max="6647" width="17.375" style="3" customWidth="1"/>
    <col min="6648" max="6649" width="11.75" style="3" customWidth="1"/>
    <col min="6650" max="6650" width="11.75" style="3" bestFit="1" customWidth="1"/>
    <col min="6651" max="6652" width="12.75" style="3" customWidth="1"/>
    <col min="6653" max="6654" width="5.75" style="3" customWidth="1"/>
    <col min="6655" max="6656" width="9" style="3" customWidth="1"/>
    <col min="6657" max="6658" width="12.125" style="3" customWidth="1"/>
    <col min="6659" max="6900" width="9" style="3"/>
    <col min="6901" max="6901" width="3.625" style="3" customWidth="1"/>
    <col min="6902" max="6902" width="9.125" style="3" customWidth="1"/>
    <col min="6903" max="6903" width="17.375" style="3" customWidth="1"/>
    <col min="6904" max="6905" width="11.75" style="3" customWidth="1"/>
    <col min="6906" max="6906" width="11.75" style="3" bestFit="1" customWidth="1"/>
    <col min="6907" max="6908" width="12.75" style="3" customWidth="1"/>
    <col min="6909" max="6910" width="5.75" style="3" customWidth="1"/>
    <col min="6911" max="6912" width="9" style="3" customWidth="1"/>
    <col min="6913" max="6914" width="12.125" style="3" customWidth="1"/>
    <col min="6915" max="7156" width="9" style="3"/>
    <col min="7157" max="7157" width="3.625" style="3" customWidth="1"/>
    <col min="7158" max="7158" width="9.125" style="3" customWidth="1"/>
    <col min="7159" max="7159" width="17.375" style="3" customWidth="1"/>
    <col min="7160" max="7161" width="11.75" style="3" customWidth="1"/>
    <col min="7162" max="7162" width="11.75" style="3" bestFit="1" customWidth="1"/>
    <col min="7163" max="7164" width="12.75" style="3" customWidth="1"/>
    <col min="7165" max="7166" width="5.75" style="3" customWidth="1"/>
    <col min="7167" max="7168" width="9" style="3" customWidth="1"/>
    <col min="7169" max="7170" width="12.125" style="3" customWidth="1"/>
    <col min="7171" max="7412" width="9" style="3"/>
    <col min="7413" max="7413" width="3.625" style="3" customWidth="1"/>
    <col min="7414" max="7414" width="9.125" style="3" customWidth="1"/>
    <col min="7415" max="7415" width="17.375" style="3" customWidth="1"/>
    <col min="7416" max="7417" width="11.75" style="3" customWidth="1"/>
    <col min="7418" max="7418" width="11.75" style="3" bestFit="1" customWidth="1"/>
    <col min="7419" max="7420" width="12.75" style="3" customWidth="1"/>
    <col min="7421" max="7422" width="5.75" style="3" customWidth="1"/>
    <col min="7423" max="7424" width="9" style="3" customWidth="1"/>
    <col min="7425" max="7426" width="12.125" style="3" customWidth="1"/>
    <col min="7427" max="7668" width="9" style="3"/>
    <col min="7669" max="7669" width="3.625" style="3" customWidth="1"/>
    <col min="7670" max="7670" width="9.125" style="3" customWidth="1"/>
    <col min="7671" max="7671" width="17.375" style="3" customWidth="1"/>
    <col min="7672" max="7673" width="11.75" style="3" customWidth="1"/>
    <col min="7674" max="7674" width="11.75" style="3" bestFit="1" customWidth="1"/>
    <col min="7675" max="7676" width="12.75" style="3" customWidth="1"/>
    <col min="7677" max="7678" width="5.75" style="3" customWidth="1"/>
    <col min="7679" max="7680" width="9" style="3" customWidth="1"/>
    <col min="7681" max="7682" width="12.125" style="3" customWidth="1"/>
    <col min="7683" max="7924" width="9" style="3"/>
    <col min="7925" max="7925" width="3.625" style="3" customWidth="1"/>
    <col min="7926" max="7926" width="9.125" style="3" customWidth="1"/>
    <col min="7927" max="7927" width="17.375" style="3" customWidth="1"/>
    <col min="7928" max="7929" width="11.75" style="3" customWidth="1"/>
    <col min="7930" max="7930" width="11.75" style="3" bestFit="1" customWidth="1"/>
    <col min="7931" max="7932" width="12.75" style="3" customWidth="1"/>
    <col min="7933" max="7934" width="5.75" style="3" customWidth="1"/>
    <col min="7935" max="7936" width="9" style="3" customWidth="1"/>
    <col min="7937" max="7938" width="12.125" style="3" customWidth="1"/>
    <col min="7939" max="8180" width="9" style="3"/>
    <col min="8181" max="8181" width="3.625" style="3" customWidth="1"/>
    <col min="8182" max="8182" width="9.125" style="3" customWidth="1"/>
    <col min="8183" max="8183" width="17.375" style="3" customWidth="1"/>
    <col min="8184" max="8185" width="11.75" style="3" customWidth="1"/>
    <col min="8186" max="8186" width="11.75" style="3" bestFit="1" customWidth="1"/>
    <col min="8187" max="8188" width="12.75" style="3" customWidth="1"/>
    <col min="8189" max="8190" width="5.75" style="3" customWidth="1"/>
    <col min="8191" max="8192" width="9" style="3" customWidth="1"/>
    <col min="8193" max="8194" width="12.125" style="3" customWidth="1"/>
    <col min="8195" max="8436" width="9" style="3"/>
    <col min="8437" max="8437" width="3.625" style="3" customWidth="1"/>
    <col min="8438" max="8438" width="9.125" style="3" customWidth="1"/>
    <col min="8439" max="8439" width="17.375" style="3" customWidth="1"/>
    <col min="8440" max="8441" width="11.75" style="3" customWidth="1"/>
    <col min="8442" max="8442" width="11.75" style="3" bestFit="1" customWidth="1"/>
    <col min="8443" max="8444" width="12.75" style="3" customWidth="1"/>
    <col min="8445" max="8446" width="5.75" style="3" customWidth="1"/>
    <col min="8447" max="8448" width="9" style="3" customWidth="1"/>
    <col min="8449" max="8450" width="12.125" style="3" customWidth="1"/>
    <col min="8451" max="8692" width="9" style="3"/>
    <col min="8693" max="8693" width="3.625" style="3" customWidth="1"/>
    <col min="8694" max="8694" width="9.125" style="3" customWidth="1"/>
    <col min="8695" max="8695" width="17.375" style="3" customWidth="1"/>
    <col min="8696" max="8697" width="11.75" style="3" customWidth="1"/>
    <col min="8698" max="8698" width="11.75" style="3" bestFit="1" customWidth="1"/>
    <col min="8699" max="8700" width="12.75" style="3" customWidth="1"/>
    <col min="8701" max="8702" width="5.75" style="3" customWidth="1"/>
    <col min="8703" max="8704" width="9" style="3" customWidth="1"/>
    <col min="8705" max="8706" width="12.125" style="3" customWidth="1"/>
    <col min="8707" max="8948" width="9" style="3"/>
    <col min="8949" max="8949" width="3.625" style="3" customWidth="1"/>
    <col min="8950" max="8950" width="9.125" style="3" customWidth="1"/>
    <col min="8951" max="8951" width="17.375" style="3" customWidth="1"/>
    <col min="8952" max="8953" width="11.75" style="3" customWidth="1"/>
    <col min="8954" max="8954" width="11.75" style="3" bestFit="1" customWidth="1"/>
    <col min="8955" max="8956" width="12.75" style="3" customWidth="1"/>
    <col min="8957" max="8958" width="5.75" style="3" customWidth="1"/>
    <col min="8959" max="8960" width="9" style="3" customWidth="1"/>
    <col min="8961" max="8962" width="12.125" style="3" customWidth="1"/>
    <col min="8963" max="9204" width="9" style="3"/>
    <col min="9205" max="9205" width="3.625" style="3" customWidth="1"/>
    <col min="9206" max="9206" width="9.125" style="3" customWidth="1"/>
    <col min="9207" max="9207" width="17.375" style="3" customWidth="1"/>
    <col min="9208" max="9209" width="11.75" style="3" customWidth="1"/>
    <col min="9210" max="9210" width="11.75" style="3" bestFit="1" customWidth="1"/>
    <col min="9211" max="9212" width="12.75" style="3" customWidth="1"/>
    <col min="9213" max="9214" width="5.75" style="3" customWidth="1"/>
    <col min="9215" max="9216" width="9" style="3" customWidth="1"/>
    <col min="9217" max="9218" width="12.125" style="3" customWidth="1"/>
    <col min="9219" max="9460" width="9" style="3"/>
    <col min="9461" max="9461" width="3.625" style="3" customWidth="1"/>
    <col min="9462" max="9462" width="9.125" style="3" customWidth="1"/>
    <col min="9463" max="9463" width="17.375" style="3" customWidth="1"/>
    <col min="9464" max="9465" width="11.75" style="3" customWidth="1"/>
    <col min="9466" max="9466" width="11.75" style="3" bestFit="1" customWidth="1"/>
    <col min="9467" max="9468" width="12.75" style="3" customWidth="1"/>
    <col min="9469" max="9470" width="5.75" style="3" customWidth="1"/>
    <col min="9471" max="9472" width="9" style="3" customWidth="1"/>
    <col min="9473" max="9474" width="12.125" style="3" customWidth="1"/>
    <col min="9475" max="9716" width="9" style="3"/>
    <col min="9717" max="9717" width="3.625" style="3" customWidth="1"/>
    <col min="9718" max="9718" width="9.125" style="3" customWidth="1"/>
    <col min="9719" max="9719" width="17.375" style="3" customWidth="1"/>
    <col min="9720" max="9721" width="11.75" style="3" customWidth="1"/>
    <col min="9722" max="9722" width="11.75" style="3" bestFit="1" customWidth="1"/>
    <col min="9723" max="9724" width="12.75" style="3" customWidth="1"/>
    <col min="9725" max="9726" width="5.75" style="3" customWidth="1"/>
    <col min="9727" max="9728" width="9" style="3" customWidth="1"/>
    <col min="9729" max="9730" width="12.125" style="3" customWidth="1"/>
    <col min="9731" max="9972" width="9" style="3"/>
    <col min="9973" max="9973" width="3.625" style="3" customWidth="1"/>
    <col min="9974" max="9974" width="9.125" style="3" customWidth="1"/>
    <col min="9975" max="9975" width="17.375" style="3" customWidth="1"/>
    <col min="9976" max="9977" width="11.75" style="3" customWidth="1"/>
    <col min="9978" max="9978" width="11.75" style="3" bestFit="1" customWidth="1"/>
    <col min="9979" max="9980" width="12.75" style="3" customWidth="1"/>
    <col min="9981" max="9982" width="5.75" style="3" customWidth="1"/>
    <col min="9983" max="9984" width="9" style="3" customWidth="1"/>
    <col min="9985" max="9986" width="12.125" style="3" customWidth="1"/>
    <col min="9987" max="10228" width="9" style="3"/>
    <col min="10229" max="10229" width="3.625" style="3" customWidth="1"/>
    <col min="10230" max="10230" width="9.125" style="3" customWidth="1"/>
    <col min="10231" max="10231" width="17.375" style="3" customWidth="1"/>
    <col min="10232" max="10233" width="11.75" style="3" customWidth="1"/>
    <col min="10234" max="10234" width="11.75" style="3" bestFit="1" customWidth="1"/>
    <col min="10235" max="10236" width="12.75" style="3" customWidth="1"/>
    <col min="10237" max="10238" width="5.75" style="3" customWidth="1"/>
    <col min="10239" max="10240" width="9" style="3" customWidth="1"/>
    <col min="10241" max="10242" width="12.125" style="3" customWidth="1"/>
    <col min="10243" max="10484" width="9" style="3"/>
    <col min="10485" max="10485" width="3.625" style="3" customWidth="1"/>
    <col min="10486" max="10486" width="9.125" style="3" customWidth="1"/>
    <col min="10487" max="10487" width="17.375" style="3" customWidth="1"/>
    <col min="10488" max="10489" width="11.75" style="3" customWidth="1"/>
    <col min="10490" max="10490" width="11.75" style="3" bestFit="1" customWidth="1"/>
    <col min="10491" max="10492" width="12.75" style="3" customWidth="1"/>
    <col min="10493" max="10494" width="5.75" style="3" customWidth="1"/>
    <col min="10495" max="10496" width="9" style="3" customWidth="1"/>
    <col min="10497" max="10498" width="12.125" style="3" customWidth="1"/>
    <col min="10499" max="10740" width="9" style="3"/>
    <col min="10741" max="10741" width="3.625" style="3" customWidth="1"/>
    <col min="10742" max="10742" width="9.125" style="3" customWidth="1"/>
    <col min="10743" max="10743" width="17.375" style="3" customWidth="1"/>
    <col min="10744" max="10745" width="11.75" style="3" customWidth="1"/>
    <col min="10746" max="10746" width="11.75" style="3" bestFit="1" customWidth="1"/>
    <col min="10747" max="10748" width="12.75" style="3" customWidth="1"/>
    <col min="10749" max="10750" width="5.75" style="3" customWidth="1"/>
    <col min="10751" max="10752" width="9" style="3" customWidth="1"/>
    <col min="10753" max="10754" width="12.125" style="3" customWidth="1"/>
    <col min="10755" max="10996" width="9" style="3"/>
    <col min="10997" max="10997" width="3.625" style="3" customWidth="1"/>
    <col min="10998" max="10998" width="9.125" style="3" customWidth="1"/>
    <col min="10999" max="10999" width="17.375" style="3" customWidth="1"/>
    <col min="11000" max="11001" width="11.75" style="3" customWidth="1"/>
    <col min="11002" max="11002" width="11.75" style="3" bestFit="1" customWidth="1"/>
    <col min="11003" max="11004" width="12.75" style="3" customWidth="1"/>
    <col min="11005" max="11006" width="5.75" style="3" customWidth="1"/>
    <col min="11007" max="11008" width="9" style="3" customWidth="1"/>
    <col min="11009" max="11010" width="12.125" style="3" customWidth="1"/>
    <col min="11011" max="11252" width="9" style="3"/>
    <col min="11253" max="11253" width="3.625" style="3" customWidth="1"/>
    <col min="11254" max="11254" width="9.125" style="3" customWidth="1"/>
    <col min="11255" max="11255" width="17.375" style="3" customWidth="1"/>
    <col min="11256" max="11257" width="11.75" style="3" customWidth="1"/>
    <col min="11258" max="11258" width="11.75" style="3" bestFit="1" customWidth="1"/>
    <col min="11259" max="11260" width="12.75" style="3" customWidth="1"/>
    <col min="11261" max="11262" width="5.75" style="3" customWidth="1"/>
    <col min="11263" max="11264" width="9" style="3" customWidth="1"/>
    <col min="11265" max="11266" width="12.125" style="3" customWidth="1"/>
    <col min="11267" max="11508" width="9" style="3"/>
    <col min="11509" max="11509" width="3.625" style="3" customWidth="1"/>
    <col min="11510" max="11510" width="9.125" style="3" customWidth="1"/>
    <col min="11511" max="11511" width="17.375" style="3" customWidth="1"/>
    <col min="11512" max="11513" width="11.75" style="3" customWidth="1"/>
    <col min="11514" max="11514" width="11.75" style="3" bestFit="1" customWidth="1"/>
    <col min="11515" max="11516" width="12.75" style="3" customWidth="1"/>
    <col min="11517" max="11518" width="5.75" style="3" customWidth="1"/>
    <col min="11519" max="11520" width="9" style="3" customWidth="1"/>
    <col min="11521" max="11522" width="12.125" style="3" customWidth="1"/>
    <col min="11523" max="11764" width="9" style="3"/>
    <col min="11765" max="11765" width="3.625" style="3" customWidth="1"/>
    <col min="11766" max="11766" width="9.125" style="3" customWidth="1"/>
    <col min="11767" max="11767" width="17.375" style="3" customWidth="1"/>
    <col min="11768" max="11769" width="11.75" style="3" customWidth="1"/>
    <col min="11770" max="11770" width="11.75" style="3" bestFit="1" customWidth="1"/>
    <col min="11771" max="11772" width="12.75" style="3" customWidth="1"/>
    <col min="11773" max="11774" width="5.75" style="3" customWidth="1"/>
    <col min="11775" max="11776" width="9" style="3" customWidth="1"/>
    <col min="11777" max="11778" width="12.125" style="3" customWidth="1"/>
    <col min="11779" max="12020" width="9" style="3"/>
    <col min="12021" max="12021" width="3.625" style="3" customWidth="1"/>
    <col min="12022" max="12022" width="9.125" style="3" customWidth="1"/>
    <col min="12023" max="12023" width="17.375" style="3" customWidth="1"/>
    <col min="12024" max="12025" width="11.75" style="3" customWidth="1"/>
    <col min="12026" max="12026" width="11.75" style="3" bestFit="1" customWidth="1"/>
    <col min="12027" max="12028" width="12.75" style="3" customWidth="1"/>
    <col min="12029" max="12030" width="5.75" style="3" customWidth="1"/>
    <col min="12031" max="12032" width="9" style="3" customWidth="1"/>
    <col min="12033" max="12034" width="12.125" style="3" customWidth="1"/>
    <col min="12035" max="12276" width="9" style="3"/>
    <col min="12277" max="12277" width="3.625" style="3" customWidth="1"/>
    <col min="12278" max="12278" width="9.125" style="3" customWidth="1"/>
    <col min="12279" max="12279" width="17.375" style="3" customWidth="1"/>
    <col min="12280" max="12281" width="11.75" style="3" customWidth="1"/>
    <col min="12282" max="12282" width="11.75" style="3" bestFit="1" customWidth="1"/>
    <col min="12283" max="12284" width="12.75" style="3" customWidth="1"/>
    <col min="12285" max="12286" width="5.75" style="3" customWidth="1"/>
    <col min="12287" max="12288" width="9" style="3" customWidth="1"/>
    <col min="12289" max="12290" width="12.125" style="3" customWidth="1"/>
    <col min="12291" max="12532" width="9" style="3"/>
    <col min="12533" max="12533" width="3.625" style="3" customWidth="1"/>
    <col min="12534" max="12534" width="9.125" style="3" customWidth="1"/>
    <col min="12535" max="12535" width="17.375" style="3" customWidth="1"/>
    <col min="12536" max="12537" width="11.75" style="3" customWidth="1"/>
    <col min="12538" max="12538" width="11.75" style="3" bestFit="1" customWidth="1"/>
    <col min="12539" max="12540" width="12.75" style="3" customWidth="1"/>
    <col min="12541" max="12542" width="5.75" style="3" customWidth="1"/>
    <col min="12543" max="12544" width="9" style="3" customWidth="1"/>
    <col min="12545" max="12546" width="12.125" style="3" customWidth="1"/>
    <col min="12547" max="12788" width="9" style="3"/>
    <col min="12789" max="12789" width="3.625" style="3" customWidth="1"/>
    <col min="12790" max="12790" width="9.125" style="3" customWidth="1"/>
    <col min="12791" max="12791" width="17.375" style="3" customWidth="1"/>
    <col min="12792" max="12793" width="11.75" style="3" customWidth="1"/>
    <col min="12794" max="12794" width="11.75" style="3" bestFit="1" customWidth="1"/>
    <col min="12795" max="12796" width="12.75" style="3" customWidth="1"/>
    <col min="12797" max="12798" width="5.75" style="3" customWidth="1"/>
    <col min="12799" max="12800" width="9" style="3" customWidth="1"/>
    <col min="12801" max="12802" width="12.125" style="3" customWidth="1"/>
    <col min="12803" max="13044" width="9" style="3"/>
    <col min="13045" max="13045" width="3.625" style="3" customWidth="1"/>
    <col min="13046" max="13046" width="9.125" style="3" customWidth="1"/>
    <col min="13047" max="13047" width="17.375" style="3" customWidth="1"/>
    <col min="13048" max="13049" width="11.75" style="3" customWidth="1"/>
    <col min="13050" max="13050" width="11.75" style="3" bestFit="1" customWidth="1"/>
    <col min="13051" max="13052" width="12.75" style="3" customWidth="1"/>
    <col min="13053" max="13054" width="5.75" style="3" customWidth="1"/>
    <col min="13055" max="13056" width="9" style="3" customWidth="1"/>
    <col min="13057" max="13058" width="12.125" style="3" customWidth="1"/>
    <col min="13059" max="13300" width="9" style="3"/>
    <col min="13301" max="13301" width="3.625" style="3" customWidth="1"/>
    <col min="13302" max="13302" width="9.125" style="3" customWidth="1"/>
    <col min="13303" max="13303" width="17.375" style="3" customWidth="1"/>
    <col min="13304" max="13305" width="11.75" style="3" customWidth="1"/>
    <col min="13306" max="13306" width="11.75" style="3" bestFit="1" customWidth="1"/>
    <col min="13307" max="13308" width="12.75" style="3" customWidth="1"/>
    <col min="13309" max="13310" width="5.75" style="3" customWidth="1"/>
    <col min="13311" max="13312" width="9" style="3" customWidth="1"/>
    <col min="13313" max="13314" width="12.125" style="3" customWidth="1"/>
    <col min="13315" max="13556" width="9" style="3"/>
    <col min="13557" max="13557" width="3.625" style="3" customWidth="1"/>
    <col min="13558" max="13558" width="9.125" style="3" customWidth="1"/>
    <col min="13559" max="13559" width="17.375" style="3" customWidth="1"/>
    <col min="13560" max="13561" width="11.75" style="3" customWidth="1"/>
    <col min="13562" max="13562" width="11.75" style="3" bestFit="1" customWidth="1"/>
    <col min="13563" max="13564" width="12.75" style="3" customWidth="1"/>
    <col min="13565" max="13566" width="5.75" style="3" customWidth="1"/>
    <col min="13567" max="13568" width="9" style="3" customWidth="1"/>
    <col min="13569" max="13570" width="12.125" style="3" customWidth="1"/>
    <col min="13571" max="13812" width="9" style="3"/>
    <col min="13813" max="13813" width="3.625" style="3" customWidth="1"/>
    <col min="13814" max="13814" width="9.125" style="3" customWidth="1"/>
    <col min="13815" max="13815" width="17.375" style="3" customWidth="1"/>
    <col min="13816" max="13817" width="11.75" style="3" customWidth="1"/>
    <col min="13818" max="13818" width="11.75" style="3" bestFit="1" customWidth="1"/>
    <col min="13819" max="13820" width="12.75" style="3" customWidth="1"/>
    <col min="13821" max="13822" width="5.75" style="3" customWidth="1"/>
    <col min="13823" max="13824" width="9" style="3" customWidth="1"/>
    <col min="13825" max="13826" width="12.125" style="3" customWidth="1"/>
    <col min="13827" max="14068" width="9" style="3"/>
    <col min="14069" max="14069" width="3.625" style="3" customWidth="1"/>
    <col min="14070" max="14070" width="9.125" style="3" customWidth="1"/>
    <col min="14071" max="14071" width="17.375" style="3" customWidth="1"/>
    <col min="14072" max="14073" width="11.75" style="3" customWidth="1"/>
    <col min="14074" max="14074" width="11.75" style="3" bestFit="1" customWidth="1"/>
    <col min="14075" max="14076" width="12.75" style="3" customWidth="1"/>
    <col min="14077" max="14078" width="5.75" style="3" customWidth="1"/>
    <col min="14079" max="14080" width="9" style="3" customWidth="1"/>
    <col min="14081" max="14082" width="12.125" style="3" customWidth="1"/>
    <col min="14083" max="14324" width="9" style="3"/>
    <col min="14325" max="14325" width="3.625" style="3" customWidth="1"/>
    <col min="14326" max="14326" width="9.125" style="3" customWidth="1"/>
    <col min="14327" max="14327" width="17.375" style="3" customWidth="1"/>
    <col min="14328" max="14329" width="11.75" style="3" customWidth="1"/>
    <col min="14330" max="14330" width="11.75" style="3" bestFit="1" customWidth="1"/>
    <col min="14331" max="14332" width="12.75" style="3" customWidth="1"/>
    <col min="14333" max="14334" width="5.75" style="3" customWidth="1"/>
    <col min="14335" max="14336" width="9" style="3" customWidth="1"/>
    <col min="14337" max="14338" width="12.125" style="3" customWidth="1"/>
    <col min="14339" max="14580" width="9" style="3"/>
    <col min="14581" max="14581" width="3.625" style="3" customWidth="1"/>
    <col min="14582" max="14582" width="9.125" style="3" customWidth="1"/>
    <col min="14583" max="14583" width="17.375" style="3" customWidth="1"/>
    <col min="14584" max="14585" width="11.75" style="3" customWidth="1"/>
    <col min="14586" max="14586" width="11.75" style="3" bestFit="1" customWidth="1"/>
    <col min="14587" max="14588" width="12.75" style="3" customWidth="1"/>
    <col min="14589" max="14590" width="5.75" style="3" customWidth="1"/>
    <col min="14591" max="14592" width="9" style="3" customWidth="1"/>
    <col min="14593" max="14594" width="12.125" style="3" customWidth="1"/>
    <col min="14595" max="14836" width="9" style="3"/>
    <col min="14837" max="14837" width="3.625" style="3" customWidth="1"/>
    <col min="14838" max="14838" width="9.125" style="3" customWidth="1"/>
    <col min="14839" max="14839" width="17.375" style="3" customWidth="1"/>
    <col min="14840" max="14841" width="11.75" style="3" customWidth="1"/>
    <col min="14842" max="14842" width="11.75" style="3" bestFit="1" customWidth="1"/>
    <col min="14843" max="14844" width="12.75" style="3" customWidth="1"/>
    <col min="14845" max="14846" width="5.75" style="3" customWidth="1"/>
    <col min="14847" max="14848" width="9" style="3" customWidth="1"/>
    <col min="14849" max="14850" width="12.125" style="3" customWidth="1"/>
    <col min="14851" max="15092" width="9" style="3"/>
    <col min="15093" max="15093" width="3.625" style="3" customWidth="1"/>
    <col min="15094" max="15094" width="9.125" style="3" customWidth="1"/>
    <col min="15095" max="15095" width="17.375" style="3" customWidth="1"/>
    <col min="15096" max="15097" width="11.75" style="3" customWidth="1"/>
    <col min="15098" max="15098" width="11.75" style="3" bestFit="1" customWidth="1"/>
    <col min="15099" max="15100" width="12.75" style="3" customWidth="1"/>
    <col min="15101" max="15102" width="5.75" style="3" customWidth="1"/>
    <col min="15103" max="15104" width="9" style="3" customWidth="1"/>
    <col min="15105" max="15106" width="12.125" style="3" customWidth="1"/>
    <col min="15107" max="15348" width="9" style="3"/>
    <col min="15349" max="15349" width="3.625" style="3" customWidth="1"/>
    <col min="15350" max="15350" width="9.125" style="3" customWidth="1"/>
    <col min="15351" max="15351" width="17.375" style="3" customWidth="1"/>
    <col min="15352" max="15353" width="11.75" style="3" customWidth="1"/>
    <col min="15354" max="15354" width="11.75" style="3" bestFit="1" customWidth="1"/>
    <col min="15355" max="15356" width="12.75" style="3" customWidth="1"/>
    <col min="15357" max="15358" width="5.75" style="3" customWidth="1"/>
    <col min="15359" max="15360" width="9" style="3" customWidth="1"/>
    <col min="15361" max="15362" width="12.125" style="3" customWidth="1"/>
    <col min="15363" max="15604" width="9" style="3"/>
    <col min="15605" max="15605" width="3.625" style="3" customWidth="1"/>
    <col min="15606" max="15606" width="9.125" style="3" customWidth="1"/>
    <col min="15607" max="15607" width="17.375" style="3" customWidth="1"/>
    <col min="15608" max="15609" width="11.75" style="3" customWidth="1"/>
    <col min="15610" max="15610" width="11.75" style="3" bestFit="1" customWidth="1"/>
    <col min="15611" max="15612" width="12.75" style="3" customWidth="1"/>
    <col min="15613" max="15614" width="5.75" style="3" customWidth="1"/>
    <col min="15615" max="15616" width="9" style="3" customWidth="1"/>
    <col min="15617" max="15618" width="12.125" style="3" customWidth="1"/>
    <col min="15619" max="15860" width="9" style="3"/>
    <col min="15861" max="15861" width="3.625" style="3" customWidth="1"/>
    <col min="15862" max="15862" width="9.125" style="3" customWidth="1"/>
    <col min="15863" max="15863" width="17.375" style="3" customWidth="1"/>
    <col min="15864" max="15865" width="11.75" style="3" customWidth="1"/>
    <col min="15866" max="15866" width="11.75" style="3" bestFit="1" customWidth="1"/>
    <col min="15867" max="15868" width="12.75" style="3" customWidth="1"/>
    <col min="15869" max="15870" width="5.75" style="3" customWidth="1"/>
    <col min="15871" max="15872" width="9" style="3" customWidth="1"/>
    <col min="15873" max="15874" width="12.125" style="3" customWidth="1"/>
    <col min="15875" max="16116" width="9" style="3"/>
    <col min="16117" max="16117" width="3.625" style="3" customWidth="1"/>
    <col min="16118" max="16118" width="9.125" style="3" customWidth="1"/>
    <col min="16119" max="16119" width="17.375" style="3" customWidth="1"/>
    <col min="16120" max="16121" width="11.75" style="3" customWidth="1"/>
    <col min="16122" max="16122" width="11.75" style="3" bestFit="1" customWidth="1"/>
    <col min="16123" max="16124" width="12.75" style="3" customWidth="1"/>
    <col min="16125" max="16126" width="5.75" style="3" customWidth="1"/>
    <col min="16127" max="16128" width="9" style="3" customWidth="1"/>
    <col min="16129" max="16130" width="12.125" style="3" customWidth="1"/>
    <col min="16131" max="16384" width="9" style="3"/>
  </cols>
  <sheetData>
    <row r="1" spans="1:8" ht="5.25" customHeight="1" x14ac:dyDescent="0.3"/>
    <row r="2" spans="1:8" ht="26.1" customHeight="1" x14ac:dyDescent="0.3">
      <c r="A2" s="4" t="s">
        <v>18</v>
      </c>
      <c r="B2" s="4"/>
      <c r="C2" s="4"/>
      <c r="D2" s="4"/>
      <c r="E2" s="4"/>
      <c r="F2" s="4"/>
      <c r="G2" s="4"/>
      <c r="H2" s="4"/>
    </row>
    <row r="3" spans="1:8" ht="19.5" customHeight="1" thickBot="1" x14ac:dyDescent="0.35">
      <c r="A3" s="5" t="s">
        <v>19</v>
      </c>
      <c r="B3" s="5"/>
      <c r="C3" s="5"/>
      <c r="D3" s="5"/>
      <c r="E3" s="5"/>
      <c r="F3" s="5"/>
      <c r="G3" s="5"/>
      <c r="H3" s="5"/>
    </row>
    <row r="4" spans="1:8" s="13" customFormat="1" ht="19.5" customHeight="1" thickBot="1" x14ac:dyDescent="0.35">
      <c r="A4" s="6" t="s">
        <v>20</v>
      </c>
      <c r="B4" s="7"/>
      <c r="C4" s="8"/>
      <c r="D4" s="9" t="s">
        <v>21</v>
      </c>
      <c r="E4" s="10" t="s">
        <v>22</v>
      </c>
      <c r="F4" s="11" t="s">
        <v>23</v>
      </c>
      <c r="G4" s="12" t="s">
        <v>24</v>
      </c>
      <c r="H4" s="12" t="s">
        <v>25</v>
      </c>
    </row>
    <row r="5" spans="1:8" s="22" customFormat="1" ht="19.5" customHeight="1" x14ac:dyDescent="0.3">
      <c r="A5" s="14" t="s">
        <v>26</v>
      </c>
      <c r="B5" s="15" t="s">
        <v>27</v>
      </c>
      <c r="C5" s="16" t="s">
        <v>28</v>
      </c>
      <c r="D5" s="17">
        <v>3347</v>
      </c>
      <c r="E5" s="18">
        <v>4618</v>
      </c>
      <c r="F5" s="19">
        <v>4328</v>
      </c>
      <c r="G5" s="20">
        <f t="shared" ref="G5:G29" si="0">(D5-E5)/E5</f>
        <v>-0.27522737115634471</v>
      </c>
      <c r="H5" s="21">
        <f>(D5-F5)/F5</f>
        <v>-0.22666358595194086</v>
      </c>
    </row>
    <row r="6" spans="1:8" s="22" customFormat="1" ht="19.5" customHeight="1" x14ac:dyDescent="0.3">
      <c r="A6" s="23"/>
      <c r="B6" s="24"/>
      <c r="C6" s="25" t="s">
        <v>29</v>
      </c>
      <c r="D6" s="26">
        <f>SUM(D5)</f>
        <v>3347</v>
      </c>
      <c r="E6" s="27">
        <v>4618</v>
      </c>
      <c r="F6" s="28">
        <v>4328</v>
      </c>
      <c r="G6" s="29">
        <f t="shared" si="0"/>
        <v>-0.27522737115634471</v>
      </c>
      <c r="H6" s="30">
        <f t="shared" ref="H6:H14" si="1">(D6-F6)/F6</f>
        <v>-0.22666358595194086</v>
      </c>
    </row>
    <row r="7" spans="1:8" s="22" customFormat="1" ht="19.5" customHeight="1" x14ac:dyDescent="0.3">
      <c r="A7" s="23"/>
      <c r="B7" s="31" t="s">
        <v>30</v>
      </c>
      <c r="C7" s="32" t="s">
        <v>31</v>
      </c>
      <c r="D7" s="33">
        <v>103</v>
      </c>
      <c r="E7" s="34">
        <v>38</v>
      </c>
      <c r="F7" s="35">
        <v>133</v>
      </c>
      <c r="G7" s="36">
        <f t="shared" si="0"/>
        <v>1.7105263157894737</v>
      </c>
      <c r="H7" s="37">
        <f t="shared" si="1"/>
        <v>-0.22556390977443608</v>
      </c>
    </row>
    <row r="8" spans="1:8" s="22" customFormat="1" ht="19.5" customHeight="1" x14ac:dyDescent="0.3">
      <c r="A8" s="23"/>
      <c r="B8" s="24"/>
      <c r="C8" s="25" t="s">
        <v>29</v>
      </c>
      <c r="D8" s="38">
        <f>SUM(D7)</f>
        <v>103</v>
      </c>
      <c r="E8" s="39">
        <v>38</v>
      </c>
      <c r="F8" s="40">
        <v>133</v>
      </c>
      <c r="G8" s="29">
        <f t="shared" si="0"/>
        <v>1.7105263157894737</v>
      </c>
      <c r="H8" s="30">
        <f t="shared" si="1"/>
        <v>-0.22556390977443608</v>
      </c>
    </row>
    <row r="9" spans="1:8" s="22" customFormat="1" ht="19.5" customHeight="1" x14ac:dyDescent="0.3">
      <c r="A9" s="23"/>
      <c r="B9" s="41" t="s">
        <v>32</v>
      </c>
      <c r="C9" s="42" t="s">
        <v>33</v>
      </c>
      <c r="D9" s="33">
        <v>487</v>
      </c>
      <c r="E9" s="34">
        <v>1046</v>
      </c>
      <c r="F9" s="35">
        <v>229</v>
      </c>
      <c r="G9" s="36">
        <f t="shared" si="0"/>
        <v>-0.53441682600382412</v>
      </c>
      <c r="H9" s="37">
        <f t="shared" si="1"/>
        <v>1.1266375545851528</v>
      </c>
    </row>
    <row r="10" spans="1:8" s="22" customFormat="1" ht="19.5" customHeight="1" x14ac:dyDescent="0.3">
      <c r="A10" s="23"/>
      <c r="B10" s="43"/>
      <c r="C10" s="25" t="s">
        <v>29</v>
      </c>
      <c r="D10" s="38">
        <f>SUM(D9)</f>
        <v>487</v>
      </c>
      <c r="E10" s="39">
        <v>1046</v>
      </c>
      <c r="F10" s="40">
        <v>229</v>
      </c>
      <c r="G10" s="29">
        <f t="shared" si="0"/>
        <v>-0.53441682600382412</v>
      </c>
      <c r="H10" s="30">
        <f t="shared" si="1"/>
        <v>1.1266375545851528</v>
      </c>
    </row>
    <row r="11" spans="1:8" s="22" customFormat="1" ht="19.5" customHeight="1" x14ac:dyDescent="0.3">
      <c r="A11" s="23"/>
      <c r="B11" s="44" t="s">
        <v>34</v>
      </c>
      <c r="C11" s="42" t="s">
        <v>35</v>
      </c>
      <c r="D11" s="33">
        <v>1476</v>
      </c>
      <c r="E11" s="34">
        <v>2652</v>
      </c>
      <c r="F11" s="35">
        <v>3564</v>
      </c>
      <c r="G11" s="45">
        <f t="shared" si="0"/>
        <v>-0.4434389140271493</v>
      </c>
      <c r="H11" s="37">
        <f t="shared" si="1"/>
        <v>-0.58585858585858586</v>
      </c>
    </row>
    <row r="12" spans="1:8" s="22" customFormat="1" ht="19.5" customHeight="1" x14ac:dyDescent="0.3">
      <c r="A12" s="23"/>
      <c r="B12" s="24"/>
      <c r="C12" s="25" t="s">
        <v>29</v>
      </c>
      <c r="D12" s="38">
        <f>SUM(D11)</f>
        <v>1476</v>
      </c>
      <c r="E12" s="39">
        <v>2652</v>
      </c>
      <c r="F12" s="40">
        <v>3564</v>
      </c>
      <c r="G12" s="29">
        <f t="shared" si="0"/>
        <v>-0.4434389140271493</v>
      </c>
      <c r="H12" s="30">
        <f t="shared" si="1"/>
        <v>-0.58585858585858586</v>
      </c>
    </row>
    <row r="13" spans="1:8" s="22" customFormat="1" ht="19.5" hidden="1" customHeight="1" x14ac:dyDescent="0.3">
      <c r="A13" s="23"/>
      <c r="B13" s="46" t="s">
        <v>36</v>
      </c>
      <c r="C13" s="42" t="s">
        <v>37</v>
      </c>
      <c r="D13" s="47"/>
      <c r="E13" s="48">
        <v>0</v>
      </c>
      <c r="F13" s="35">
        <v>4</v>
      </c>
      <c r="G13" s="45" t="e">
        <f t="shared" si="0"/>
        <v>#DIV/0!</v>
      </c>
      <c r="H13" s="37">
        <f t="shared" si="1"/>
        <v>-1</v>
      </c>
    </row>
    <row r="14" spans="1:8" s="22" customFormat="1" ht="19.5" customHeight="1" x14ac:dyDescent="0.3">
      <c r="A14" s="23"/>
      <c r="B14" s="49"/>
      <c r="C14" s="42" t="s">
        <v>38</v>
      </c>
      <c r="D14" s="33">
        <v>208</v>
      </c>
      <c r="E14" s="34">
        <v>288</v>
      </c>
      <c r="F14" s="35">
        <v>383</v>
      </c>
      <c r="G14" s="36">
        <f t="shared" si="0"/>
        <v>-0.27777777777777779</v>
      </c>
      <c r="H14" s="37">
        <f t="shared" si="1"/>
        <v>-0.45691906005221933</v>
      </c>
    </row>
    <row r="15" spans="1:8" s="22" customFormat="1" ht="19.5" customHeight="1" x14ac:dyDescent="0.3">
      <c r="A15" s="23"/>
      <c r="B15" s="24"/>
      <c r="C15" s="25" t="s">
        <v>39</v>
      </c>
      <c r="D15" s="38">
        <f>SUM(D13:D14)</f>
        <v>208</v>
      </c>
      <c r="E15" s="39">
        <v>288</v>
      </c>
      <c r="F15" s="40">
        <v>387</v>
      </c>
      <c r="G15" s="29">
        <f t="shared" si="0"/>
        <v>-0.27777777777777779</v>
      </c>
      <c r="H15" s="30">
        <f>(D15-F15)/F15</f>
        <v>-0.46253229974160209</v>
      </c>
    </row>
    <row r="16" spans="1:8" s="22" customFormat="1" ht="19.5" customHeight="1" x14ac:dyDescent="0.3">
      <c r="A16" s="23"/>
      <c r="B16" s="50" t="s">
        <v>40</v>
      </c>
      <c r="C16" s="42" t="s">
        <v>41</v>
      </c>
      <c r="D16" s="33">
        <v>22</v>
      </c>
      <c r="E16" s="34">
        <v>24</v>
      </c>
      <c r="F16" s="35">
        <v>60</v>
      </c>
      <c r="G16" s="36">
        <f t="shared" si="0"/>
        <v>-8.3333333333333329E-2</v>
      </c>
      <c r="H16" s="37">
        <f>(D16-F16)/F16</f>
        <v>-0.6333333333333333</v>
      </c>
    </row>
    <row r="17" spans="1:10" s="22" customFormat="1" ht="19.5" customHeight="1" x14ac:dyDescent="0.3">
      <c r="A17" s="23"/>
      <c r="B17" s="51"/>
      <c r="C17" s="25" t="s">
        <v>29</v>
      </c>
      <c r="D17" s="38">
        <f>SUM(D16)</f>
        <v>22</v>
      </c>
      <c r="E17" s="39">
        <v>24</v>
      </c>
      <c r="F17" s="52">
        <v>60</v>
      </c>
      <c r="G17" s="29">
        <f t="shared" si="0"/>
        <v>-8.3333333333333329E-2</v>
      </c>
      <c r="H17" s="30">
        <f>(D17-F17)/F17</f>
        <v>-0.6333333333333333</v>
      </c>
    </row>
    <row r="18" spans="1:10" s="22" customFormat="1" ht="19.5" customHeight="1" x14ac:dyDescent="0.3">
      <c r="A18" s="53"/>
      <c r="B18" s="54" t="s">
        <v>42</v>
      </c>
      <c r="C18" s="42" t="s">
        <v>43</v>
      </c>
      <c r="D18" s="55">
        <v>0</v>
      </c>
      <c r="E18" s="56">
        <v>0</v>
      </c>
      <c r="F18" s="57">
        <v>0</v>
      </c>
      <c r="G18" s="36" t="s">
        <v>44</v>
      </c>
      <c r="H18" s="58" t="s">
        <v>44</v>
      </c>
    </row>
    <row r="19" spans="1:10" s="22" customFormat="1" ht="19.5" customHeight="1" x14ac:dyDescent="0.3">
      <c r="A19" s="53"/>
      <c r="B19" s="59"/>
      <c r="C19" s="42" t="s">
        <v>45</v>
      </c>
      <c r="D19" s="55">
        <v>0</v>
      </c>
      <c r="E19" s="56">
        <v>24</v>
      </c>
      <c r="F19" s="57">
        <v>0</v>
      </c>
      <c r="G19" s="29">
        <f>(D19-E19)/E19</f>
        <v>-1</v>
      </c>
      <c r="H19" s="58" t="s">
        <v>44</v>
      </c>
    </row>
    <row r="20" spans="1:10" s="22" customFormat="1" ht="19.5" customHeight="1" x14ac:dyDescent="0.3">
      <c r="A20" s="53"/>
      <c r="B20" s="60"/>
      <c r="C20" s="25" t="s">
        <v>29</v>
      </c>
      <c r="D20" s="26">
        <f>SUM(D18)</f>
        <v>0</v>
      </c>
      <c r="E20" s="27">
        <v>24</v>
      </c>
      <c r="F20" s="61">
        <v>0</v>
      </c>
      <c r="G20" s="29" t="s">
        <v>44</v>
      </c>
      <c r="H20" s="58" t="s">
        <v>44</v>
      </c>
    </row>
    <row r="21" spans="1:10" s="22" customFormat="1" ht="19.5" customHeight="1" x14ac:dyDescent="0.3">
      <c r="A21" s="62" t="s">
        <v>46</v>
      </c>
      <c r="B21" s="63"/>
      <c r="C21" s="64"/>
      <c r="D21" s="65">
        <f>SUM(D20,D17,D15,D12,D10,D8,D6)</f>
        <v>5643</v>
      </c>
      <c r="E21" s="66">
        <f>SUM(E20,E17,E15,E12,E10,E8,E6)</f>
        <v>8690</v>
      </c>
      <c r="F21" s="67">
        <f>SUM(F20,F17,F15,F12,F10,F8,F6)</f>
        <v>8701</v>
      </c>
      <c r="G21" s="68">
        <f t="shared" si="0"/>
        <v>-0.35063291139240504</v>
      </c>
      <c r="H21" s="69">
        <f t="shared" ref="H21:H29" si="2">(D21-F21)/F21</f>
        <v>-0.35145385587863465</v>
      </c>
    </row>
    <row r="22" spans="1:10" s="22" customFormat="1" ht="19.5" customHeight="1" x14ac:dyDescent="0.3">
      <c r="A22" s="70" t="s">
        <v>47</v>
      </c>
      <c r="B22" s="71" t="s">
        <v>48</v>
      </c>
      <c r="C22" s="72"/>
      <c r="D22" s="47">
        <v>151</v>
      </c>
      <c r="E22" s="48">
        <v>151</v>
      </c>
      <c r="F22" s="35">
        <v>173</v>
      </c>
      <c r="G22" s="36">
        <f t="shared" si="0"/>
        <v>0</v>
      </c>
      <c r="H22" s="37">
        <f t="shared" si="2"/>
        <v>-0.12716763005780346</v>
      </c>
    </row>
    <row r="23" spans="1:10" s="22" customFormat="1" ht="19.5" customHeight="1" x14ac:dyDescent="0.3">
      <c r="A23" s="23"/>
      <c r="B23" s="71" t="s">
        <v>49</v>
      </c>
      <c r="C23" s="72"/>
      <c r="D23" s="33">
        <v>476</v>
      </c>
      <c r="E23" s="34">
        <v>770</v>
      </c>
      <c r="F23" s="35">
        <v>709</v>
      </c>
      <c r="G23" s="36">
        <f t="shared" si="0"/>
        <v>-0.38181818181818183</v>
      </c>
      <c r="H23" s="37">
        <f t="shared" si="2"/>
        <v>-0.32863187588152326</v>
      </c>
    </row>
    <row r="24" spans="1:10" s="22" customFormat="1" ht="19.5" customHeight="1" x14ac:dyDescent="0.3">
      <c r="A24" s="23"/>
      <c r="B24" s="71" t="s">
        <v>50</v>
      </c>
      <c r="C24" s="72"/>
      <c r="D24" s="33">
        <v>987</v>
      </c>
      <c r="E24" s="34">
        <v>1548</v>
      </c>
      <c r="F24" s="35">
        <v>1436</v>
      </c>
      <c r="G24" s="36">
        <f t="shared" si="0"/>
        <v>-0.36240310077519378</v>
      </c>
      <c r="H24" s="37">
        <f t="shared" si="2"/>
        <v>-0.31267409470752089</v>
      </c>
    </row>
    <row r="25" spans="1:10" s="75" customFormat="1" ht="19.5" customHeight="1" x14ac:dyDescent="0.3">
      <c r="A25" s="62" t="s">
        <v>51</v>
      </c>
      <c r="B25" s="63"/>
      <c r="C25" s="64"/>
      <c r="D25" s="65">
        <f>SUM(D22:D24)</f>
        <v>1614</v>
      </c>
      <c r="E25" s="66">
        <v>2469</v>
      </c>
      <c r="F25" s="73">
        <v>2318</v>
      </c>
      <c r="G25" s="74">
        <f t="shared" si="0"/>
        <v>-0.3462940461725395</v>
      </c>
      <c r="H25" s="69">
        <f t="shared" si="2"/>
        <v>-0.30371009490940465</v>
      </c>
    </row>
    <row r="26" spans="1:10" s="22" customFormat="1" ht="19.5" customHeight="1" x14ac:dyDescent="0.3">
      <c r="A26" s="76" t="s">
        <v>52</v>
      </c>
      <c r="B26" s="77" t="s">
        <v>53</v>
      </c>
      <c r="C26" s="78"/>
      <c r="D26" s="79">
        <v>313</v>
      </c>
      <c r="E26" s="80">
        <v>334</v>
      </c>
      <c r="F26" s="35">
        <v>322</v>
      </c>
      <c r="G26" s="36">
        <f t="shared" si="0"/>
        <v>-6.2874251497005984E-2</v>
      </c>
      <c r="H26" s="37">
        <f t="shared" si="2"/>
        <v>-2.7950310559006212E-2</v>
      </c>
    </row>
    <row r="27" spans="1:10" s="22" customFormat="1" ht="19.5" customHeight="1" x14ac:dyDescent="0.3">
      <c r="A27" s="23"/>
      <c r="B27" s="71" t="s">
        <v>54</v>
      </c>
      <c r="C27" s="72"/>
      <c r="D27" s="33">
        <v>274</v>
      </c>
      <c r="E27" s="34">
        <v>329</v>
      </c>
      <c r="F27" s="35">
        <v>293</v>
      </c>
      <c r="G27" s="36">
        <f t="shared" si="0"/>
        <v>-0.16717325227963525</v>
      </c>
      <c r="H27" s="37">
        <f t="shared" si="2"/>
        <v>-6.4846416382252553E-2</v>
      </c>
    </row>
    <row r="28" spans="1:10" s="22" customFormat="1" ht="19.5" customHeight="1" thickBot="1" x14ac:dyDescent="0.35">
      <c r="A28" s="81" t="s">
        <v>55</v>
      </c>
      <c r="B28" s="82"/>
      <c r="C28" s="83"/>
      <c r="D28" s="84">
        <f>SUM(D26:D27)</f>
        <v>587</v>
      </c>
      <c r="E28" s="85">
        <v>663</v>
      </c>
      <c r="F28" s="86">
        <v>615</v>
      </c>
      <c r="G28" s="87">
        <f t="shared" si="0"/>
        <v>-0.11463046757164404</v>
      </c>
      <c r="H28" s="88">
        <f t="shared" si="2"/>
        <v>-4.5528455284552849E-2</v>
      </c>
    </row>
    <row r="29" spans="1:10" s="75" customFormat="1" ht="19.5" customHeight="1" thickBot="1" x14ac:dyDescent="0.35">
      <c r="A29" s="89" t="s">
        <v>56</v>
      </c>
      <c r="B29" s="90"/>
      <c r="C29" s="91"/>
      <c r="D29" s="92">
        <f>SUM(D28,D25,D21)</f>
        <v>7844</v>
      </c>
      <c r="E29" s="92">
        <v>11852</v>
      </c>
      <c r="F29" s="93">
        <v>11643</v>
      </c>
      <c r="G29" s="94">
        <f t="shared" si="0"/>
        <v>-0.3381707728653392</v>
      </c>
      <c r="H29" s="95">
        <f t="shared" si="2"/>
        <v>-0.32629047496349739</v>
      </c>
    </row>
    <row r="30" spans="1:10" s="102" customFormat="1" ht="16.149999999999999" customHeight="1" x14ac:dyDescent="0.3">
      <c r="A30" s="96" t="s">
        <v>57</v>
      </c>
      <c r="B30" s="97"/>
      <c r="C30" s="97"/>
      <c r="D30" s="97"/>
      <c r="E30" s="98"/>
      <c r="F30" s="99"/>
      <c r="G30" s="100"/>
      <c r="H30" s="100"/>
      <c r="I30" s="101"/>
      <c r="J30" s="101"/>
    </row>
    <row r="31" spans="1:10" s="102" customFormat="1" ht="16.899999999999999" customHeight="1" x14ac:dyDescent="0.3">
      <c r="A31" s="96" t="s">
        <v>58</v>
      </c>
      <c r="B31" s="97"/>
      <c r="C31" s="97"/>
      <c r="D31" s="97"/>
      <c r="E31" s="98"/>
      <c r="F31" s="98"/>
      <c r="G31" s="103"/>
      <c r="H31" s="104"/>
    </row>
    <row r="32" spans="1:10" s="102" customFormat="1" ht="15.75" customHeight="1" x14ac:dyDescent="0.3">
      <c r="A32" s="101"/>
      <c r="B32" s="101"/>
      <c r="C32" s="101"/>
      <c r="D32" s="101"/>
      <c r="E32" s="98"/>
      <c r="F32" s="98"/>
      <c r="G32" s="103"/>
      <c r="H32" s="104"/>
    </row>
    <row r="33" spans="1:10" s="22" customFormat="1" ht="21" customHeight="1" thickBot="1" x14ac:dyDescent="0.35">
      <c r="A33" s="105" t="s">
        <v>59</v>
      </c>
      <c r="B33" s="106"/>
      <c r="C33" s="106"/>
      <c r="D33" s="107"/>
      <c r="E33" s="107"/>
      <c r="F33" s="107"/>
      <c r="G33" s="104"/>
      <c r="H33" s="104"/>
    </row>
    <row r="34" spans="1:10" s="22" customFormat="1" ht="19.5" customHeight="1" x14ac:dyDescent="0.3">
      <c r="A34" s="14" t="s">
        <v>60</v>
      </c>
      <c r="B34" s="108" t="s">
        <v>61</v>
      </c>
      <c r="C34" s="109"/>
      <c r="D34" s="110">
        <v>9621</v>
      </c>
      <c r="E34" s="111">
        <v>7957</v>
      </c>
      <c r="F34" s="112">
        <v>10543</v>
      </c>
      <c r="G34" s="113">
        <f t="shared" ref="G34:G39" si="3">(D34-E34)/E34</f>
        <v>0.20912404172426793</v>
      </c>
      <c r="H34" s="114">
        <f t="shared" ref="H34:H39" si="4">(D34-F34)/F34</f>
        <v>-8.7451389547567107E-2</v>
      </c>
    </row>
    <row r="35" spans="1:10" s="22" customFormat="1" ht="19.5" customHeight="1" x14ac:dyDescent="0.3">
      <c r="A35" s="23"/>
      <c r="B35" s="115" t="s">
        <v>62</v>
      </c>
      <c r="C35" s="71"/>
      <c r="D35" s="116">
        <v>393</v>
      </c>
      <c r="E35" s="117">
        <v>654</v>
      </c>
      <c r="F35" s="118">
        <v>296</v>
      </c>
      <c r="G35" s="119">
        <f t="shared" si="3"/>
        <v>-0.39908256880733944</v>
      </c>
      <c r="H35" s="37">
        <f t="shared" si="4"/>
        <v>0.32770270270270269</v>
      </c>
    </row>
    <row r="36" spans="1:10" s="22" customFormat="1" ht="19.5" customHeight="1" x14ac:dyDescent="0.3">
      <c r="A36" s="23"/>
      <c r="B36" s="115" t="s">
        <v>63</v>
      </c>
      <c r="C36" s="71"/>
      <c r="D36" s="116">
        <v>796</v>
      </c>
      <c r="E36" s="117">
        <v>486</v>
      </c>
      <c r="F36" s="118">
        <v>508</v>
      </c>
      <c r="G36" s="119">
        <f t="shared" si="3"/>
        <v>0.63786008230452673</v>
      </c>
      <c r="H36" s="37">
        <f t="shared" si="4"/>
        <v>0.56692913385826771</v>
      </c>
    </row>
    <row r="37" spans="1:10" s="22" customFormat="1" ht="19.5" customHeight="1" x14ac:dyDescent="0.3">
      <c r="A37" s="23"/>
      <c r="B37" s="115" t="s">
        <v>47</v>
      </c>
      <c r="C37" s="71"/>
      <c r="D37" s="116">
        <v>23013</v>
      </c>
      <c r="E37" s="117">
        <v>23910</v>
      </c>
      <c r="F37" s="118">
        <v>23252</v>
      </c>
      <c r="G37" s="119">
        <f t="shared" si="3"/>
        <v>-3.7515683814303639E-2</v>
      </c>
      <c r="H37" s="37">
        <f t="shared" si="4"/>
        <v>-1.0278685704455531E-2</v>
      </c>
    </row>
    <row r="38" spans="1:10" s="22" customFormat="1" ht="19.5" customHeight="1" thickBot="1" x14ac:dyDescent="0.35">
      <c r="A38" s="120"/>
      <c r="B38" s="121" t="s">
        <v>64</v>
      </c>
      <c r="C38" s="122"/>
      <c r="D38" s="116">
        <v>734</v>
      </c>
      <c r="E38" s="123">
        <v>607</v>
      </c>
      <c r="F38" s="124">
        <v>600</v>
      </c>
      <c r="G38" s="119">
        <f t="shared" si="3"/>
        <v>0.20922570016474465</v>
      </c>
      <c r="H38" s="125">
        <f t="shared" si="4"/>
        <v>0.22333333333333333</v>
      </c>
    </row>
    <row r="39" spans="1:10" s="22" customFormat="1" ht="19.5" customHeight="1" thickBot="1" x14ac:dyDescent="0.35">
      <c r="A39" s="89" t="s">
        <v>65</v>
      </c>
      <c r="B39" s="90"/>
      <c r="C39" s="90"/>
      <c r="D39" s="92">
        <f>SUM(D34:D38)</f>
        <v>34557</v>
      </c>
      <c r="E39" s="92">
        <v>33614</v>
      </c>
      <c r="F39" s="93">
        <v>35199</v>
      </c>
      <c r="G39" s="126">
        <f t="shared" si="3"/>
        <v>2.8053787112512645E-2</v>
      </c>
      <c r="H39" s="95">
        <f t="shared" si="4"/>
        <v>-1.8239154521435267E-2</v>
      </c>
      <c r="I39" s="127"/>
      <c r="J39" s="127"/>
    </row>
    <row r="40" spans="1:10" s="131" customFormat="1" ht="19.5" customHeight="1" thickBot="1" x14ac:dyDescent="0.35">
      <c r="A40" s="128"/>
      <c r="B40" s="128"/>
      <c r="C40" s="128"/>
      <c r="D40" s="129"/>
      <c r="E40" s="129"/>
      <c r="F40" s="129"/>
      <c r="G40" s="130"/>
      <c r="H40" s="104"/>
    </row>
    <row r="41" spans="1:10" s="22" customFormat="1" ht="19.5" customHeight="1" thickBot="1" x14ac:dyDescent="0.35">
      <c r="A41" s="132" t="s">
        <v>66</v>
      </c>
      <c r="B41" s="133"/>
      <c r="C41" s="134"/>
      <c r="D41" s="135">
        <f>SUM(D29,D39)</f>
        <v>42401</v>
      </c>
      <c r="E41" s="135">
        <v>45466</v>
      </c>
      <c r="F41" s="135">
        <v>46842</v>
      </c>
      <c r="G41" s="136">
        <f>(D41-E41)/E41</f>
        <v>-6.7413011920995913E-2</v>
      </c>
      <c r="H41" s="137">
        <f>(D41-F41)/F41</f>
        <v>-9.4808078220400493E-2</v>
      </c>
    </row>
    <row r="42" spans="1:10" s="131" customFormat="1" ht="19.5" customHeight="1" x14ac:dyDescent="0.3">
      <c r="A42" s="138"/>
      <c r="B42" s="138"/>
      <c r="C42" s="138"/>
      <c r="D42" s="139"/>
      <c r="E42" s="139"/>
      <c r="F42" s="139"/>
      <c r="G42" s="140"/>
      <c r="H42" s="141"/>
    </row>
    <row r="43" spans="1:10" s="131" customFormat="1" ht="19.5" customHeight="1" thickBot="1" x14ac:dyDescent="0.35">
      <c r="A43" s="102" t="s">
        <v>67</v>
      </c>
      <c r="B43" s="142"/>
      <c r="C43" s="142"/>
      <c r="D43" s="98"/>
      <c r="E43" s="98"/>
      <c r="F43" s="98"/>
      <c r="G43" s="143"/>
      <c r="H43" s="144"/>
    </row>
    <row r="44" spans="1:10" s="22" customFormat="1" ht="19.5" customHeight="1" thickBot="1" x14ac:dyDescent="0.35">
      <c r="A44" s="145" t="s">
        <v>68</v>
      </c>
      <c r="B44" s="146"/>
      <c r="C44" s="147"/>
      <c r="D44" s="148">
        <v>40074</v>
      </c>
      <c r="E44" s="148">
        <v>38234</v>
      </c>
      <c r="F44" s="149">
        <v>62637</v>
      </c>
      <c r="G44" s="150">
        <f>(D44-E44)/E44</f>
        <v>4.8124705759271851E-2</v>
      </c>
      <c r="H44" s="151">
        <f>(D44-F44)/F44</f>
        <v>-0.36021840126442839</v>
      </c>
    </row>
    <row r="45" spans="1:10" s="22" customFormat="1" ht="21.75" customHeight="1" x14ac:dyDescent="0.3">
      <c r="A45" s="152"/>
      <c r="B45" s="152"/>
      <c r="C45" s="152"/>
      <c r="D45" s="152"/>
    </row>
    <row r="46" spans="1:10" s="75" customFormat="1" ht="18" customHeight="1" x14ac:dyDescent="0.3">
      <c r="A46" s="153"/>
    </row>
    <row r="47" spans="1:10" s="75" customFormat="1" ht="18" customHeight="1" x14ac:dyDescent="0.3">
      <c r="A47" s="154"/>
      <c r="G47" s="155"/>
    </row>
    <row r="48" spans="1:10" s="75" customFormat="1" ht="18" customHeight="1" x14ac:dyDescent="0.3"/>
    <row r="49" s="22" customFormat="1" ht="18" customHeight="1" x14ac:dyDescent="0.3"/>
    <row r="50" s="22" customFormat="1" ht="15.75" customHeight="1" x14ac:dyDescent="0.3"/>
    <row r="51" s="22" customFormat="1" ht="15.75" customHeight="1" x14ac:dyDescent="0.3"/>
    <row r="52" s="22" customFormat="1" ht="15.75" customHeight="1" x14ac:dyDescent="0.3"/>
    <row r="53" s="22" customFormat="1" ht="15.75" customHeight="1" x14ac:dyDescent="0.3"/>
    <row r="54" s="22" customFormat="1" ht="15.75" customHeight="1" x14ac:dyDescent="0.3"/>
    <row r="55" s="22" customFormat="1" ht="15.75" customHeight="1" x14ac:dyDescent="0.3"/>
    <row r="56" s="22" customFormat="1" ht="15.75" customHeight="1" x14ac:dyDescent="0.3"/>
    <row r="57" s="22" customFormat="1" ht="15.75" customHeight="1" x14ac:dyDescent="0.3"/>
    <row r="58" s="22" customFormat="1" ht="15.75" customHeight="1" x14ac:dyDescent="0.3"/>
    <row r="59" s="22" customFormat="1" ht="15.75" customHeight="1" x14ac:dyDescent="0.3"/>
    <row r="60" s="22" customFormat="1" ht="15.75" customHeight="1" x14ac:dyDescent="0.3"/>
    <row r="61" s="22" customFormat="1" ht="15.75" customHeight="1" x14ac:dyDescent="0.3"/>
    <row r="62" s="22" customFormat="1" ht="15.75" customHeight="1" x14ac:dyDescent="0.3"/>
    <row r="63" s="22" customFormat="1" ht="15.75" customHeight="1" x14ac:dyDescent="0.3"/>
    <row r="64" s="22" customFormat="1" ht="15.75" customHeight="1" x14ac:dyDescent="0.3"/>
    <row r="65" s="22" customFormat="1" ht="15.75" customHeight="1" x14ac:dyDescent="0.3"/>
    <row r="66" s="22" customFormat="1" ht="15.75" customHeight="1" x14ac:dyDescent="0.3"/>
    <row r="67" s="22" customFormat="1" ht="15.75" customHeight="1" x14ac:dyDescent="0.3"/>
    <row r="68" s="22" customFormat="1" ht="15.75" customHeight="1" x14ac:dyDescent="0.3"/>
    <row r="69" s="22" customFormat="1" ht="15.75" customHeight="1" x14ac:dyDescent="0.3"/>
    <row r="70" s="22" customFormat="1" ht="15.75" customHeight="1" x14ac:dyDescent="0.3"/>
    <row r="71" s="22" customFormat="1" ht="15.75" customHeight="1" x14ac:dyDescent="0.3"/>
    <row r="72" s="22" customFormat="1" ht="15.75" customHeight="1" x14ac:dyDescent="0.3"/>
    <row r="73" s="22" customFormat="1" ht="15.75" customHeight="1" x14ac:dyDescent="0.3"/>
    <row r="74" s="22" customFormat="1" ht="15.75" customHeight="1" x14ac:dyDescent="0.3"/>
    <row r="75" s="22" customFormat="1" ht="15.75" customHeight="1" x14ac:dyDescent="0.3"/>
    <row r="76" s="22" customFormat="1" ht="15.75" customHeight="1" x14ac:dyDescent="0.3"/>
    <row r="77" s="22" customFormat="1" ht="15.75" customHeight="1" x14ac:dyDescent="0.3"/>
    <row r="78" s="22" customFormat="1" ht="15.75" customHeight="1" x14ac:dyDescent="0.3"/>
    <row r="79" s="22" customFormat="1" ht="15.75" customHeight="1" x14ac:dyDescent="0.3"/>
    <row r="80" s="22" customFormat="1" ht="15.75" customHeight="1" x14ac:dyDescent="0.3"/>
    <row r="81" s="22" customFormat="1" ht="15.75" customHeight="1" x14ac:dyDescent="0.3"/>
  </sheetData>
  <mergeCells count="29">
    <mergeCell ref="A41:C41"/>
    <mergeCell ref="A44:C44"/>
    <mergeCell ref="A45:D45"/>
    <mergeCell ref="B37:C37"/>
    <mergeCell ref="B38:C38"/>
    <mergeCell ref="A39:C39"/>
    <mergeCell ref="A31:D31"/>
    <mergeCell ref="A34:A38"/>
    <mergeCell ref="B34:C34"/>
    <mergeCell ref="B35:C35"/>
    <mergeCell ref="B36:C36"/>
    <mergeCell ref="A26:A27"/>
    <mergeCell ref="B26:C26"/>
    <mergeCell ref="B27:C27"/>
    <mergeCell ref="A28:C28"/>
    <mergeCell ref="A29:C29"/>
    <mergeCell ref="A30:D30"/>
    <mergeCell ref="A21:C21"/>
    <mergeCell ref="A22:A24"/>
    <mergeCell ref="B22:C22"/>
    <mergeCell ref="B23:C23"/>
    <mergeCell ref="B24:C24"/>
    <mergeCell ref="A25:C25"/>
    <mergeCell ref="A2:H2"/>
    <mergeCell ref="A3:H3"/>
    <mergeCell ref="A4:C4"/>
    <mergeCell ref="A5:A17"/>
    <mergeCell ref="B13:B14"/>
    <mergeCell ref="B18:B19"/>
  </mergeCells>
  <phoneticPr fontId="1" type="noConversion"/>
  <pageMargins left="1.1100000000000001" right="0.75" top="0.42" bottom="0.33" header="0.21" footer="0.28000000000000003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I17" sqref="I17"/>
    </sheetView>
  </sheetViews>
  <sheetFormatPr defaultRowHeight="16.5" x14ac:dyDescent="0.3"/>
  <cols>
    <col min="3" max="6" width="10.875" customWidth="1"/>
  </cols>
  <sheetData>
    <row r="2" spans="2:6" x14ac:dyDescent="0.3">
      <c r="C2" s="1" t="s">
        <v>1</v>
      </c>
      <c r="D2" s="1"/>
      <c r="E2" s="1"/>
    </row>
    <row r="3" spans="2:6" x14ac:dyDescent="0.3">
      <c r="C3" t="s">
        <v>14</v>
      </c>
      <c r="D3" t="s">
        <v>15</v>
      </c>
      <c r="E3" t="s">
        <v>16</v>
      </c>
      <c r="F3" t="s">
        <v>0</v>
      </c>
    </row>
    <row r="4" spans="2:6" x14ac:dyDescent="0.3">
      <c r="B4" t="s">
        <v>2</v>
      </c>
      <c r="C4" s="2">
        <v>15050000</v>
      </c>
      <c r="D4">
        <v>704000</v>
      </c>
    </row>
    <row r="5" spans="2:6" x14ac:dyDescent="0.3">
      <c r="B5" t="s">
        <v>3</v>
      </c>
      <c r="C5" s="2">
        <v>15050000</v>
      </c>
      <c r="D5">
        <v>704000</v>
      </c>
    </row>
    <row r="6" spans="2:6" x14ac:dyDescent="0.3">
      <c r="B6" t="s">
        <v>4</v>
      </c>
      <c r="C6" s="2">
        <v>15050000</v>
      </c>
      <c r="D6">
        <v>704000</v>
      </c>
    </row>
    <row r="7" spans="2:6" x14ac:dyDescent="0.3">
      <c r="B7" t="s">
        <v>5</v>
      </c>
      <c r="C7">
        <v>15038067</v>
      </c>
      <c r="D7">
        <v>704000</v>
      </c>
    </row>
    <row r="8" spans="2:6" x14ac:dyDescent="0.3">
      <c r="B8" t="s">
        <v>6</v>
      </c>
      <c r="C8">
        <v>15032083</v>
      </c>
      <c r="D8">
        <v>704000</v>
      </c>
    </row>
    <row r="9" spans="2:6" x14ac:dyDescent="0.3">
      <c r="B9" t="s">
        <v>7</v>
      </c>
      <c r="C9">
        <v>15078580</v>
      </c>
      <c r="D9">
        <v>704000</v>
      </c>
    </row>
    <row r="10" spans="2:6" x14ac:dyDescent="0.3">
      <c r="B10" t="s">
        <v>8</v>
      </c>
      <c r="C10">
        <v>15169847</v>
      </c>
      <c r="D10">
        <v>704000</v>
      </c>
    </row>
    <row r="11" spans="2:6" x14ac:dyDescent="0.3">
      <c r="B11" t="s">
        <v>9</v>
      </c>
      <c r="C11">
        <v>15152467</v>
      </c>
      <c r="D11">
        <v>704000</v>
      </c>
    </row>
    <row r="12" spans="2:6" x14ac:dyDescent="0.3">
      <c r="B12" t="s">
        <v>10</v>
      </c>
      <c r="C12" t="s">
        <v>17</v>
      </c>
      <c r="D12">
        <v>704000</v>
      </c>
    </row>
    <row r="13" spans="2:6" x14ac:dyDescent="0.3">
      <c r="B13" t="s">
        <v>11</v>
      </c>
      <c r="C13">
        <v>2100901</v>
      </c>
      <c r="D13">
        <v>704000</v>
      </c>
    </row>
    <row r="14" spans="2:6" x14ac:dyDescent="0.3">
      <c r="B14" t="s">
        <v>12</v>
      </c>
      <c r="C14">
        <v>8339243</v>
      </c>
    </row>
    <row r="15" spans="2:6" x14ac:dyDescent="0.3">
      <c r="B15" t="s">
        <v>13</v>
      </c>
      <c r="C15">
        <v>11613547</v>
      </c>
    </row>
  </sheetData>
  <mergeCells count="1">
    <mergeCell ref="C2:E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</vt:lpstr>
      <vt:lpstr>Sheet1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2018-02-01T01:23:17Z</dcterms:created>
  <dcterms:modified xsi:type="dcterms:W3CDTF">2018-02-01T03:08:32Z</dcterms:modified>
</cp:coreProperties>
</file>