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prcom-my.sharepoint.com/personal/jslee_nprcom_co_kr/Documents/PR Creative/GMK/보도자료/판매실적/보도자료_한국지엠, 6월 총 26,688대 판매… 2021년 6월 이후 최고 실적 기록!/"/>
    </mc:Choice>
  </mc:AlternateContent>
  <xr:revisionPtr revIDLastSave="2" documentId="13_ncr:1_{F4FFAD14-B08A-4CEC-8F69-8AEEDEB190AD}" xr6:coauthVersionLast="47" xr6:coauthVersionMax="47" xr10:uidLastSave="{865BE294-28C7-492A-A864-4E55745C9AC8}"/>
  <bookViews>
    <workbookView xWindow="-108" yWindow="-108" windowWidth="23256" windowHeight="12576" xr2:uid="{23ACEB94-20E1-433A-9915-FA79353749B7}"/>
  </bookViews>
  <sheets>
    <sheet name="6월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O38" i="1"/>
  <c r="N38" i="1"/>
  <c r="I38" i="1"/>
  <c r="F38" i="1"/>
  <c r="H38" i="1" s="1"/>
  <c r="O37" i="1"/>
  <c r="N37" i="1"/>
  <c r="I37" i="1"/>
  <c r="F37" i="1"/>
  <c r="H37" i="1" s="1"/>
  <c r="O36" i="1"/>
  <c r="N36" i="1"/>
  <c r="P36" i="1" s="1"/>
  <c r="I36" i="1"/>
  <c r="F36" i="1"/>
  <c r="H36" i="1" s="1"/>
  <c r="O35" i="1"/>
  <c r="N35" i="1"/>
  <c r="I35" i="1"/>
  <c r="F35" i="1"/>
  <c r="H35" i="1" s="1"/>
  <c r="O34" i="1"/>
  <c r="N34" i="1"/>
  <c r="I34" i="1"/>
  <c r="F34" i="1"/>
  <c r="H34" i="1" s="1"/>
  <c r="F30" i="1"/>
  <c r="G29" i="1"/>
  <c r="I29" i="1" s="1"/>
  <c r="F29" i="1"/>
  <c r="E29" i="1"/>
  <c r="O28" i="1"/>
  <c r="N28" i="1"/>
  <c r="F28" i="1"/>
  <c r="O27" i="1"/>
  <c r="N27" i="1"/>
  <c r="I27" i="1"/>
  <c r="F27" i="1"/>
  <c r="O26" i="1"/>
  <c r="N26" i="1"/>
  <c r="I26" i="1"/>
  <c r="F26" i="1"/>
  <c r="H26" i="1" s="1"/>
  <c r="G25" i="1"/>
  <c r="F25" i="1"/>
  <c r="E25" i="1"/>
  <c r="N25" i="1" s="1"/>
  <c r="O24" i="1"/>
  <c r="N24" i="1"/>
  <c r="F24" i="1"/>
  <c r="H24" i="1" s="1"/>
  <c r="O23" i="1"/>
  <c r="N23" i="1"/>
  <c r="P23" i="1" s="1"/>
  <c r="I23" i="1"/>
  <c r="F23" i="1"/>
  <c r="H23" i="1" s="1"/>
  <c r="O22" i="1"/>
  <c r="N22" i="1"/>
  <c r="F22" i="1"/>
  <c r="H22" i="1" s="1"/>
  <c r="O21" i="1"/>
  <c r="N21" i="1"/>
  <c r="I21" i="1"/>
  <c r="F21" i="1"/>
  <c r="H21" i="1" s="1"/>
  <c r="O20" i="1"/>
  <c r="N20" i="1"/>
  <c r="F20" i="1"/>
  <c r="H20" i="1" s="1"/>
  <c r="O19" i="1"/>
  <c r="N19" i="1"/>
  <c r="I19" i="1"/>
  <c r="F19" i="1"/>
  <c r="H19" i="1" s="1"/>
  <c r="O18" i="1"/>
  <c r="N18" i="1"/>
  <c r="I18" i="1"/>
  <c r="F18" i="1"/>
  <c r="H18" i="1" s="1"/>
  <c r="O17" i="1"/>
  <c r="N17" i="1"/>
  <c r="I17" i="1"/>
  <c r="F17" i="1"/>
  <c r="H17" i="1" s="1"/>
  <c r="G16" i="1"/>
  <c r="F16" i="1"/>
  <c r="E16" i="1"/>
  <c r="N16" i="1" s="1"/>
  <c r="O15" i="1"/>
  <c r="N15" i="1"/>
  <c r="I15" i="1"/>
  <c r="F15" i="1"/>
  <c r="H15" i="1" s="1"/>
  <c r="O14" i="1"/>
  <c r="N14" i="1"/>
  <c r="I14" i="1"/>
  <c r="H14" i="1"/>
  <c r="F14" i="1"/>
  <c r="O13" i="1"/>
  <c r="N13" i="1"/>
  <c r="I13" i="1"/>
  <c r="F13" i="1"/>
  <c r="H13" i="1" s="1"/>
  <c r="O12" i="1"/>
  <c r="P12" i="1" s="1"/>
  <c r="N12" i="1"/>
  <c r="I12" i="1"/>
  <c r="F12" i="1"/>
  <c r="H12" i="1" s="1"/>
  <c r="O11" i="1"/>
  <c r="N11" i="1"/>
  <c r="I11" i="1"/>
  <c r="F11" i="1"/>
  <c r="H11" i="1" s="1"/>
  <c r="O10" i="1"/>
  <c r="N10" i="1"/>
  <c r="I10" i="1"/>
  <c r="F10" i="1"/>
  <c r="H10" i="1" s="1"/>
  <c r="O9" i="1"/>
  <c r="N9" i="1"/>
  <c r="I9" i="1"/>
  <c r="F9" i="1"/>
  <c r="H9" i="1" s="1"/>
  <c r="O8" i="1"/>
  <c r="N8" i="1"/>
  <c r="I8" i="1"/>
  <c r="F8" i="1"/>
  <c r="H8" i="1" s="1"/>
  <c r="O7" i="1"/>
  <c r="N7" i="1"/>
  <c r="I7" i="1"/>
  <c r="F7" i="1"/>
  <c r="H7" i="1" s="1"/>
  <c r="O6" i="1"/>
  <c r="N6" i="1"/>
  <c r="I6" i="1"/>
  <c r="F6" i="1"/>
  <c r="O5" i="1"/>
  <c r="N5" i="1"/>
  <c r="I5" i="1"/>
  <c r="F5" i="1"/>
  <c r="H5" i="1" s="1"/>
  <c r="P8" i="1" l="1"/>
  <c r="H25" i="1"/>
  <c r="F41" i="1"/>
  <c r="P9" i="1"/>
  <c r="P13" i="1"/>
  <c r="P17" i="1"/>
  <c r="P11" i="1"/>
  <c r="P37" i="1"/>
  <c r="P26" i="1"/>
  <c r="P5" i="1"/>
  <c r="P18" i="1"/>
  <c r="H39" i="1"/>
  <c r="P7" i="1"/>
  <c r="P10" i="1"/>
  <c r="O25" i="1"/>
  <c r="P25" i="1" s="1"/>
  <c r="P27" i="1"/>
  <c r="P35" i="1"/>
  <c r="O16" i="1"/>
  <c r="P16" i="1" s="1"/>
  <c r="P22" i="1"/>
  <c r="I39" i="1"/>
  <c r="G30" i="1"/>
  <c r="G41" i="1" s="1"/>
  <c r="P28" i="1"/>
  <c r="I25" i="1"/>
  <c r="H29" i="1"/>
  <c r="O39" i="1"/>
  <c r="P38" i="1"/>
  <c r="P21" i="1"/>
  <c r="P15" i="1"/>
  <c r="N29" i="1"/>
  <c r="P34" i="1"/>
  <c r="N39" i="1"/>
  <c r="O29" i="1"/>
  <c r="P19" i="1"/>
  <c r="E30" i="1"/>
  <c r="H16" i="1"/>
  <c r="I16" i="1"/>
  <c r="O30" i="1" l="1"/>
  <c r="O41" i="1" s="1"/>
  <c r="P39" i="1"/>
  <c r="P29" i="1"/>
  <c r="I30" i="1"/>
  <c r="H30" i="1"/>
  <c r="E41" i="1"/>
  <c r="N30" i="1"/>
  <c r="I41" i="1" l="1"/>
  <c r="H41" i="1"/>
  <c r="N41" i="1"/>
  <c r="P41" i="1" s="1"/>
  <c r="P30" i="1"/>
</calcChain>
</file>

<file path=xl/sharedStrings.xml><?xml version="1.0" encoding="utf-8"?>
<sst xmlns="http://schemas.openxmlformats.org/spreadsheetml/2006/main" count="104" uniqueCount="56">
  <si>
    <t>한국지엠 2022년 6월 판매실적</t>
    <phoneticPr fontId="0" type="noConversion"/>
  </si>
  <si>
    <t>한국지엠 2022년 1-6월 판매실적</t>
    <phoneticPr fontId="0" type="noConversion"/>
  </si>
  <si>
    <t>내수</t>
  </si>
  <si>
    <t>내수</t>
    <phoneticPr fontId="0" type="noConversion"/>
  </si>
  <si>
    <t>구  분</t>
    <phoneticPr fontId="0" type="noConversion"/>
  </si>
  <si>
    <t>'22. 6.</t>
    <phoneticPr fontId="0" type="noConversion"/>
  </si>
  <si>
    <t>'22. 5.</t>
    <phoneticPr fontId="0" type="noConversion"/>
  </si>
  <si>
    <t>'21. 6.</t>
    <phoneticPr fontId="0" type="noConversion"/>
  </si>
  <si>
    <t>전월대비증감</t>
    <phoneticPr fontId="0" type="noConversion"/>
  </si>
  <si>
    <t>전년동월대비</t>
    <phoneticPr fontId="0" type="noConversion"/>
  </si>
  <si>
    <t>'21. 1-6.</t>
    <phoneticPr fontId="0" type="noConversion"/>
  </si>
  <si>
    <t>'21. 1-6.</t>
    <phoneticPr fontId="0" type="noConversion"/>
  </si>
  <si>
    <t>전년대비증감</t>
    <phoneticPr fontId="0" type="noConversion"/>
  </si>
  <si>
    <t>승
용</t>
    <phoneticPr fontId="0" type="noConversion"/>
  </si>
  <si>
    <t>스파크</t>
    <phoneticPr fontId="0" type="noConversion"/>
  </si>
  <si>
    <t>소형</t>
    <phoneticPr fontId="0" type="noConversion"/>
  </si>
  <si>
    <t>아베오</t>
    <phoneticPr fontId="0" type="noConversion"/>
  </si>
  <si>
    <t>소  계</t>
    <phoneticPr fontId="0" type="noConversion"/>
  </si>
  <si>
    <t>준중형</t>
    <phoneticPr fontId="0" type="noConversion"/>
  </si>
  <si>
    <t>크루즈</t>
    <phoneticPr fontId="0" type="noConversion"/>
  </si>
  <si>
    <t>말리부</t>
    <phoneticPr fontId="0" type="noConversion"/>
  </si>
  <si>
    <t>준대형</t>
    <phoneticPr fontId="0" type="noConversion"/>
  </si>
  <si>
    <t>임팔라</t>
    <phoneticPr fontId="0" type="noConversion"/>
  </si>
  <si>
    <t>소  계</t>
  </si>
  <si>
    <t>카마로 SS</t>
    <phoneticPr fontId="0" type="noConversion"/>
  </si>
  <si>
    <t>볼트(Volt)</t>
    <phoneticPr fontId="0" type="noConversion"/>
  </si>
  <si>
    <t>볼트(Volt)</t>
    <phoneticPr fontId="0" type="noConversion"/>
  </si>
  <si>
    <t>-</t>
  </si>
  <si>
    <t>볼트 EV</t>
    <phoneticPr fontId="0" type="noConversion"/>
  </si>
  <si>
    <t>승용차 계</t>
    <phoneticPr fontId="0" type="noConversion"/>
  </si>
  <si>
    <t>RV</t>
    <phoneticPr fontId="0" type="noConversion"/>
  </si>
  <si>
    <t>캡티바</t>
    <phoneticPr fontId="0" type="noConversion"/>
  </si>
  <si>
    <t>올란도</t>
    <phoneticPr fontId="0" type="noConversion"/>
  </si>
  <si>
    <t>트랙스</t>
    <phoneticPr fontId="0" type="noConversion"/>
  </si>
  <si>
    <t>볼트 EUV</t>
    <phoneticPr fontId="0" type="noConversion"/>
  </si>
  <si>
    <t>트레일블레이저</t>
    <phoneticPr fontId="0" type="noConversion"/>
  </si>
  <si>
    <t>이쿼녹스</t>
    <phoneticPr fontId="0" type="noConversion"/>
  </si>
  <si>
    <t>트래버스</t>
    <phoneticPr fontId="0" type="noConversion"/>
  </si>
  <si>
    <t>타호</t>
    <phoneticPr fontId="0" type="noConversion"/>
  </si>
  <si>
    <t>RV 계</t>
    <phoneticPr fontId="0" type="noConversion"/>
  </si>
  <si>
    <t>상
용</t>
    <phoneticPr fontId="0" type="noConversion"/>
  </si>
  <si>
    <t>콜로라도</t>
    <phoneticPr fontId="0" type="noConversion"/>
  </si>
  <si>
    <t>다마스</t>
    <phoneticPr fontId="0" type="noConversion"/>
  </si>
  <si>
    <t>라보</t>
    <phoneticPr fontId="0" type="noConversion"/>
  </si>
  <si>
    <t>경상용차 계</t>
    <phoneticPr fontId="0" type="noConversion"/>
  </si>
  <si>
    <t>내수 계</t>
    <phoneticPr fontId="0" type="noConversion"/>
  </si>
  <si>
    <t xml:space="preserve"> *2021년 1, 4, 9월 내수실적에 단종차량 7대 포함</t>
  </si>
  <si>
    <t>수출 (선적기준)</t>
    <phoneticPr fontId="0" type="noConversion"/>
  </si>
  <si>
    <t>세
그
먼
트</t>
    <phoneticPr fontId="0" type="noConversion"/>
  </si>
  <si>
    <t>경승용차</t>
    <phoneticPr fontId="0" type="noConversion"/>
  </si>
  <si>
    <t>소형승용차</t>
    <phoneticPr fontId="0" type="noConversion"/>
  </si>
  <si>
    <t>준중형승용차</t>
    <phoneticPr fontId="0" type="noConversion"/>
  </si>
  <si>
    <t>중대형승용차</t>
    <phoneticPr fontId="0" type="noConversion"/>
  </si>
  <si>
    <t>수출 계</t>
    <phoneticPr fontId="0" type="noConversion"/>
  </si>
  <si>
    <t>총  계(내수+수출)</t>
    <phoneticPr fontId="0" type="noConversion"/>
  </si>
  <si>
    <t>총  계(내수+수출)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</si>
</sst>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#,##0_);[Red]\(#,##0\)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2"/>
      <scheme val="minor"/>
    </font>
    <font>
      <sz val="12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sz val="8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41" fontId="2" fillId="0" borderId="11" xfId="1" quotePrefix="1" applyFont="1" applyFill="1" applyBorder="1" applyAlignment="1">
      <alignment horizontal="right" vertical="center"/>
    </xf>
    <xf numFmtId="41" fontId="2" fillId="0" borderId="12" xfId="1" quotePrefix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41" fontId="2" fillId="0" borderId="11" xfId="1" quotePrefix="1" applyFont="1" applyBorder="1" applyAlignment="1">
      <alignment horizontal="right" vertical="center"/>
    </xf>
    <xf numFmtId="41" fontId="2" fillId="0" borderId="12" xfId="1" quotePrefix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41" fontId="2" fillId="0" borderId="17" xfId="1" applyFont="1" applyFill="1" applyBorder="1" applyAlignment="1">
      <alignment vertical="center"/>
    </xf>
    <xf numFmtId="41" fontId="2" fillId="0" borderId="18" xfId="1" applyFont="1" applyFill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41" fontId="2" fillId="0" borderId="17" xfId="1" applyFont="1" applyBorder="1" applyAlignment="1">
      <alignment vertical="center"/>
    </xf>
    <xf numFmtId="41" fontId="2" fillId="0" borderId="18" xfId="1" quotePrefix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17" xfId="1" applyFont="1" applyFill="1" applyBorder="1" applyAlignment="1">
      <alignment vertical="center"/>
    </xf>
    <xf numFmtId="41" fontId="4" fillId="0" borderId="18" xfId="1" applyFont="1" applyFill="1" applyBorder="1" applyAlignment="1">
      <alignment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41" fontId="4" fillId="0" borderId="17" xfId="1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76" fontId="2" fillId="0" borderId="18" xfId="0" quotePrefix="1" applyNumberFormat="1" applyFont="1" applyBorder="1" applyAlignment="1">
      <alignment horizontal="right" vertical="center"/>
    </xf>
    <xf numFmtId="176" fontId="2" fillId="0" borderId="19" xfId="0" quotePrefix="1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right" vertical="center"/>
    </xf>
    <xf numFmtId="0" fontId="4" fillId="3" borderId="27" xfId="0" applyFont="1" applyFill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17" xfId="1" quotePrefix="1" applyFont="1" applyBorder="1" applyAlignment="1">
      <alignment horizontal="right" vertical="center"/>
    </xf>
    <xf numFmtId="41" fontId="4" fillId="4" borderId="17" xfId="1" applyFont="1" applyFill="1" applyBorder="1" applyAlignment="1">
      <alignment vertical="center"/>
    </xf>
    <xf numFmtId="41" fontId="4" fillId="4" borderId="18" xfId="1" applyFont="1" applyFill="1" applyBorder="1" applyAlignment="1">
      <alignment vertical="center"/>
    </xf>
    <xf numFmtId="176" fontId="4" fillId="4" borderId="18" xfId="0" applyNumberFormat="1" applyFont="1" applyFill="1" applyBorder="1" applyAlignment="1">
      <alignment horizontal="right" vertical="center"/>
    </xf>
    <xf numFmtId="176" fontId="4" fillId="4" borderId="19" xfId="0" applyNumberFormat="1" applyFont="1" applyFill="1" applyBorder="1" applyAlignment="1">
      <alignment horizontal="right" vertical="center"/>
    </xf>
    <xf numFmtId="41" fontId="2" fillId="0" borderId="17" xfId="1" applyFont="1" applyFill="1" applyBorder="1" applyAlignment="1">
      <alignment horizontal="right" vertical="center"/>
    </xf>
    <xf numFmtId="41" fontId="2" fillId="0" borderId="18" xfId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41" fontId="2" fillId="0" borderId="17" xfId="1" applyFont="1" applyBorder="1" applyAlignment="1">
      <alignment horizontal="right" vertical="center"/>
    </xf>
    <xf numFmtId="41" fontId="2" fillId="0" borderId="18" xfId="1" applyFont="1" applyBorder="1" applyAlignment="1">
      <alignment horizontal="right" vertical="center"/>
    </xf>
    <xf numFmtId="176" fontId="2" fillId="0" borderId="19" xfId="1" applyNumberFormat="1" applyFont="1" applyBorder="1" applyAlignment="1">
      <alignment horizontal="right" vertical="center"/>
    </xf>
    <xf numFmtId="176" fontId="2" fillId="0" borderId="19" xfId="1" applyNumberFormat="1" applyFont="1" applyFill="1" applyBorder="1" applyAlignment="1">
      <alignment vertical="center"/>
    </xf>
    <xf numFmtId="41" fontId="6" fillId="0" borderId="18" xfId="1" applyFont="1" applyFill="1" applyBorder="1" applyAlignment="1">
      <alignment vertical="center"/>
    </xf>
    <xf numFmtId="41" fontId="4" fillId="4" borderId="33" xfId="1" applyFont="1" applyFill="1" applyBorder="1" applyAlignment="1">
      <alignment vertical="center"/>
    </xf>
    <xf numFmtId="41" fontId="4" fillId="4" borderId="34" xfId="1" applyFont="1" applyFill="1" applyBorder="1" applyAlignment="1">
      <alignment vertical="center"/>
    </xf>
    <xf numFmtId="176" fontId="4" fillId="4" borderId="34" xfId="0" applyNumberFormat="1" applyFont="1" applyFill="1" applyBorder="1" applyAlignment="1">
      <alignment horizontal="right" vertical="center"/>
    </xf>
    <xf numFmtId="176" fontId="4" fillId="4" borderId="35" xfId="0" applyNumberFormat="1" applyFont="1" applyFill="1" applyBorder="1" applyAlignment="1">
      <alignment horizontal="right" vertical="center"/>
    </xf>
    <xf numFmtId="41" fontId="4" fillId="5" borderId="5" xfId="1" applyFont="1" applyFill="1" applyBorder="1" applyAlignment="1">
      <alignment vertical="center"/>
    </xf>
    <xf numFmtId="41" fontId="4" fillId="5" borderId="6" xfId="1" applyFont="1" applyFill="1" applyBorder="1" applyAlignment="1">
      <alignment vertical="center"/>
    </xf>
    <xf numFmtId="176" fontId="4" fillId="5" borderId="6" xfId="0" applyNumberFormat="1" applyFont="1" applyFill="1" applyBorder="1" applyAlignment="1">
      <alignment horizontal="right" vertical="center"/>
    </xf>
    <xf numFmtId="176" fontId="4" fillId="5" borderId="7" xfId="0" applyNumberFormat="1" applyFont="1" applyFill="1" applyBorder="1" applyAlignment="1">
      <alignment horizontal="right" vertical="center"/>
    </xf>
    <xf numFmtId="41" fontId="4" fillId="0" borderId="0" xfId="1" applyFont="1" applyFill="1" applyBorder="1" applyAlignment="1">
      <alignment vertical="center"/>
    </xf>
    <xf numFmtId="0" fontId="7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41" fontId="4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41" fontId="2" fillId="0" borderId="0" xfId="1" applyFont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177" fontId="6" fillId="0" borderId="11" xfId="1" applyNumberFormat="1" applyFont="1" applyFill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177" fontId="2" fillId="0" borderId="17" xfId="1" applyNumberFormat="1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6" fillId="0" borderId="17" xfId="1" applyNumberFormat="1" applyFont="1" applyFill="1" applyBorder="1" applyAlignment="1">
      <alignment vertical="center"/>
    </xf>
    <xf numFmtId="176" fontId="6" fillId="0" borderId="19" xfId="0" applyNumberFormat="1" applyFont="1" applyBorder="1" applyAlignment="1">
      <alignment horizontal="right" vertical="center"/>
    </xf>
    <xf numFmtId="41" fontId="6" fillId="0" borderId="17" xfId="1" quotePrefix="1" applyFont="1" applyFill="1" applyBorder="1" applyAlignment="1">
      <alignment horizontal="right" vertical="center"/>
    </xf>
    <xf numFmtId="41" fontId="6" fillId="0" borderId="19" xfId="1" applyFont="1" applyFill="1" applyBorder="1" applyAlignment="1">
      <alignment horizontal="right" vertical="center"/>
    </xf>
    <xf numFmtId="177" fontId="2" fillId="0" borderId="33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7" fontId="6" fillId="0" borderId="33" xfId="1" applyNumberFormat="1" applyFont="1" applyFill="1" applyBorder="1" applyAlignment="1">
      <alignment vertical="center"/>
    </xf>
    <xf numFmtId="41" fontId="2" fillId="0" borderId="34" xfId="1" quotePrefix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176" fontId="4" fillId="5" borderId="6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4" fillId="6" borderId="6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Fill="1" applyBorder="1" applyAlignment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41" fontId="4" fillId="0" borderId="1" xfId="1" applyFont="1" applyBorder="1" applyAlignment="1">
      <alignment vertical="center"/>
    </xf>
    <xf numFmtId="41" fontId="4" fillId="7" borderId="5" xfId="1" quotePrefix="1" applyFont="1" applyFill="1" applyBorder="1" applyAlignment="1">
      <alignment vertical="center"/>
    </xf>
    <xf numFmtId="41" fontId="4" fillId="7" borderId="6" xfId="1" quotePrefix="1" applyFont="1" applyFill="1" applyBorder="1" applyAlignment="1">
      <alignment vertical="center"/>
    </xf>
    <xf numFmtId="176" fontId="4" fillId="7" borderId="6" xfId="0" quotePrefix="1" applyNumberFormat="1" applyFont="1" applyFill="1" applyBorder="1" applyAlignment="1">
      <alignment horizontal="right" vertical="center"/>
    </xf>
    <xf numFmtId="176" fontId="4" fillId="7" borderId="7" xfId="0" applyNumberFormat="1" applyFont="1" applyFill="1" applyBorder="1" applyAlignment="1">
      <alignment horizontal="right" vertical="center"/>
    </xf>
    <xf numFmtId="176" fontId="4" fillId="7" borderId="7" xfId="0" quotePrefix="1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1" fontId="9" fillId="6" borderId="5" xfId="1" applyFont="1" applyFill="1" applyBorder="1" applyAlignment="1">
      <alignment vertical="center"/>
    </xf>
    <xf numFmtId="176" fontId="9" fillId="6" borderId="7" xfId="0" quotePrefix="1" applyNumberFormat="1" applyFont="1" applyFill="1" applyBorder="1" applyAlignment="1">
      <alignment horizontal="right" vertical="center"/>
    </xf>
  </cellXfs>
  <cellStyles count="3">
    <cellStyle name="쉼표 [0] 2" xfId="1" xr:uid="{689A1512-8B49-4F6B-96A2-49A35D33B1A1}"/>
    <cellStyle name="쉼표 [0] 2 2 2 4" xfId="2" xr:uid="{1EF9E4A8-E27B-4C74-B5DA-A9E1704A25B8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slee_nprcom_co_kr/Documents/PR%20Creative/GMK/&#48372;&#46020;&#51088;&#47308;/&#54032;&#47588;&#49892;&#51201;/&#48372;&#46020;&#51088;&#47308;_&#54620;&#44397;&#51648;&#50656;,%206&#50900;/&#50672;&#44036;%20&#51333;&#54633;&#48376;_2022&#45380;%20&#54032;&#47588;&#49892;&#512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fpr09\Shared%20Folders\WSW%20Korea\Clients\General%20Motors\01_Retainer_Chevy%20PR\16_Sales%20Report\2020\&#50672;&#44036;%20&#51333;&#54633;&#48376;_2020&#45380;%20&#54032;&#47588;&#49892;&#51201;_&#52572;&#51333;&#48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/>
      <sheetData sheetId="1"/>
      <sheetData sheetId="2"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</sheetData>
      <sheetData sheetId="3"/>
      <sheetData sheetId="4"/>
      <sheetData sheetId="5"/>
      <sheetData sheetId="6">
        <row r="11">
          <cell r="N11">
            <v>0</v>
          </cell>
        </row>
        <row r="12">
          <cell r="N12">
            <v>0</v>
          </cell>
        </row>
        <row r="14">
          <cell r="N14">
            <v>0</v>
          </cell>
        </row>
      </sheetData>
      <sheetData sheetId="7"/>
      <sheetData sheetId="8">
        <row r="5">
          <cell r="D5">
            <v>1247</v>
          </cell>
          <cell r="M5">
            <v>4535</v>
          </cell>
          <cell r="N5">
            <v>9053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D10">
            <v>57</v>
          </cell>
          <cell r="M10">
            <v>583</v>
          </cell>
          <cell r="N10">
            <v>1375</v>
          </cell>
        </row>
        <row r="11">
          <cell r="M11">
            <v>0</v>
          </cell>
        </row>
        <row r="12">
          <cell r="M12">
            <v>0</v>
          </cell>
        </row>
        <row r="13">
          <cell r="D13">
            <v>17</v>
          </cell>
          <cell r="M13">
            <v>64</v>
          </cell>
          <cell r="N13">
            <v>41</v>
          </cell>
        </row>
        <row r="14">
          <cell r="M14">
            <v>0</v>
          </cell>
        </row>
        <row r="15">
          <cell r="D15">
            <v>2</v>
          </cell>
          <cell r="M15">
            <v>0</v>
          </cell>
          <cell r="N15">
            <v>615</v>
          </cell>
        </row>
        <row r="16">
          <cell r="D16">
            <v>1323</v>
          </cell>
          <cell r="M16">
            <v>5182</v>
          </cell>
        </row>
        <row r="17">
          <cell r="M17">
            <v>0</v>
          </cell>
        </row>
        <row r="18">
          <cell r="M18">
            <v>0</v>
          </cell>
        </row>
        <row r="19">
          <cell r="D19">
            <v>107</v>
          </cell>
          <cell r="M19">
            <v>652</v>
          </cell>
          <cell r="N19">
            <v>1721</v>
          </cell>
        </row>
        <row r="20">
          <cell r="D20">
            <v>21</v>
          </cell>
          <cell r="M20">
            <v>80</v>
          </cell>
          <cell r="N20">
            <v>0</v>
          </cell>
        </row>
        <row r="21">
          <cell r="D21">
            <v>876</v>
          </cell>
          <cell r="M21">
            <v>5485</v>
          </cell>
          <cell r="N21">
            <v>7962</v>
          </cell>
        </row>
        <row r="22">
          <cell r="D22">
            <v>9</v>
          </cell>
          <cell r="M22">
            <v>9</v>
          </cell>
          <cell r="N22">
            <v>547</v>
          </cell>
        </row>
        <row r="23">
          <cell r="D23">
            <v>12</v>
          </cell>
          <cell r="M23">
            <v>149</v>
          </cell>
          <cell r="N23">
            <v>1431</v>
          </cell>
        </row>
        <row r="24">
          <cell r="D24">
            <v>100</v>
          </cell>
          <cell r="M24">
            <v>158</v>
          </cell>
          <cell r="N24">
            <v>0</v>
          </cell>
        </row>
        <row r="25">
          <cell r="D25">
            <v>1125</v>
          </cell>
          <cell r="M25">
            <v>6533</v>
          </cell>
        </row>
        <row r="26">
          <cell r="D26">
            <v>320</v>
          </cell>
          <cell r="M26">
            <v>1403</v>
          </cell>
          <cell r="N26">
            <v>1208</v>
          </cell>
        </row>
        <row r="27">
          <cell r="D27">
            <v>0</v>
          </cell>
          <cell r="M27">
            <v>0</v>
          </cell>
          <cell r="N27">
            <v>1974</v>
          </cell>
        </row>
        <row r="28">
          <cell r="D28">
            <v>0</v>
          </cell>
          <cell r="M28">
            <v>0</v>
          </cell>
          <cell r="N28">
            <v>1487</v>
          </cell>
        </row>
        <row r="29">
          <cell r="D29">
            <v>320</v>
          </cell>
          <cell r="M29">
            <v>1403</v>
          </cell>
        </row>
        <row r="30">
          <cell r="D30">
            <v>2768</v>
          </cell>
          <cell r="M30">
            <v>13118</v>
          </cell>
        </row>
        <row r="34">
          <cell r="D34">
            <v>2792</v>
          </cell>
          <cell r="M34">
            <v>11236</v>
          </cell>
          <cell r="N34">
            <v>10805</v>
          </cell>
        </row>
        <row r="35">
          <cell r="M35">
            <v>0</v>
          </cell>
          <cell r="N35">
            <v>0</v>
          </cell>
        </row>
        <row r="36">
          <cell r="M36">
            <v>0</v>
          </cell>
          <cell r="N36">
            <v>0</v>
          </cell>
        </row>
        <row r="37">
          <cell r="D37">
            <v>9543</v>
          </cell>
          <cell r="M37">
            <v>68306</v>
          </cell>
          <cell r="N37">
            <v>88025</v>
          </cell>
        </row>
        <row r="38">
          <cell r="D38">
            <v>597</v>
          </cell>
          <cell r="M38">
            <v>3408</v>
          </cell>
          <cell r="N38">
            <v>1657</v>
          </cell>
        </row>
        <row r="39">
          <cell r="D39">
            <v>12932</v>
          </cell>
          <cell r="M39">
            <v>82950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>
        <row r="5">
          <cell r="D5">
            <v>2115</v>
          </cell>
        </row>
        <row r="21">
          <cell r="M21">
            <v>0</v>
          </cell>
        </row>
        <row r="22">
          <cell r="M2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A012F-A72E-45BA-8CEC-065129D4DA38}">
  <sheetPr>
    <pageSetUpPr fitToPage="1"/>
  </sheetPr>
  <dimension ref="B1:P45"/>
  <sheetViews>
    <sheetView showGridLines="0" tabSelected="1" zoomScale="70" zoomScaleNormal="70" workbookViewId="0">
      <selection activeCell="B2" sqref="B2:I2"/>
    </sheetView>
  </sheetViews>
  <sheetFormatPr defaultColWidth="8" defaultRowHeight="15.75" customHeight="1" x14ac:dyDescent="0.25"/>
  <cols>
    <col min="1" max="1" width="2.19921875" style="1" customWidth="1"/>
    <col min="2" max="2" width="3.19921875" style="1" customWidth="1"/>
    <col min="3" max="3" width="8.09765625" style="1" customWidth="1"/>
    <col min="4" max="4" width="15.3984375" style="1" customWidth="1"/>
    <col min="5" max="6" width="10.3984375" style="1" customWidth="1"/>
    <col min="7" max="7" width="10.3984375" style="1" bestFit="1" customWidth="1"/>
    <col min="8" max="9" width="11.296875" style="1" customWidth="1"/>
    <col min="10" max="10" width="5.09765625" style="1" customWidth="1"/>
    <col min="11" max="11" width="3.59765625" style="1" customWidth="1"/>
    <col min="12" max="13" width="8.8984375" style="1" customWidth="1"/>
    <col min="14" max="15" width="10.3984375" style="1" customWidth="1"/>
    <col min="16" max="16" width="11.296875" style="1" customWidth="1"/>
    <col min="17" max="221" width="8.8984375" style="1" customWidth="1"/>
    <col min="222" max="222" width="3.19921875" style="1" customWidth="1"/>
    <col min="223" max="223" width="8.09765625" style="1" customWidth="1"/>
    <col min="224" max="224" width="15.3984375" style="1" customWidth="1"/>
    <col min="225" max="226" width="10.3984375" style="1" customWidth="1"/>
    <col min="227" max="227" width="10.3984375" style="1" bestFit="1" customWidth="1"/>
    <col min="228" max="229" width="11.296875" style="1" customWidth="1"/>
    <col min="230" max="230" width="5.09765625" style="1" customWidth="1"/>
    <col min="231" max="247" width="8" style="1"/>
    <col min="248" max="248" width="3.19921875" style="1" customWidth="1"/>
    <col min="249" max="249" width="8.09765625" style="1" customWidth="1"/>
    <col min="250" max="250" width="15.3984375" style="1" customWidth="1"/>
    <col min="251" max="252" width="10.3984375" style="1" customWidth="1"/>
    <col min="253" max="253" width="10.3984375" style="1" bestFit="1" customWidth="1"/>
    <col min="254" max="255" width="11.296875" style="1" customWidth="1"/>
    <col min="256" max="256" width="5.09765625" style="1" customWidth="1"/>
    <col min="257" max="257" width="3.59765625" style="1" customWidth="1"/>
    <col min="258" max="259" width="8.8984375" style="1" customWidth="1"/>
    <col min="260" max="261" width="10.3984375" style="1" customWidth="1"/>
    <col min="262" max="262" width="11.296875" style="1" customWidth="1"/>
    <col min="263" max="477" width="8.8984375" style="1" customWidth="1"/>
    <col min="478" max="478" width="3.19921875" style="1" customWidth="1"/>
    <col min="479" max="479" width="8.09765625" style="1" customWidth="1"/>
    <col min="480" max="480" width="15.3984375" style="1" customWidth="1"/>
    <col min="481" max="482" width="10.3984375" style="1" customWidth="1"/>
    <col min="483" max="483" width="10.3984375" style="1" bestFit="1" customWidth="1"/>
    <col min="484" max="485" width="11.296875" style="1" customWidth="1"/>
    <col min="486" max="486" width="5.09765625" style="1" customWidth="1"/>
    <col min="487" max="503" width="8" style="1"/>
    <col min="504" max="504" width="3.19921875" style="1" customWidth="1"/>
    <col min="505" max="505" width="8.09765625" style="1" customWidth="1"/>
    <col min="506" max="506" width="15.3984375" style="1" customWidth="1"/>
    <col min="507" max="508" width="10.3984375" style="1" customWidth="1"/>
    <col min="509" max="509" width="10.3984375" style="1" bestFit="1" customWidth="1"/>
    <col min="510" max="511" width="11.296875" style="1" customWidth="1"/>
    <col min="512" max="512" width="5.09765625" style="1" customWidth="1"/>
    <col min="513" max="513" width="3.59765625" style="1" customWidth="1"/>
    <col min="514" max="515" width="8.8984375" style="1" customWidth="1"/>
    <col min="516" max="517" width="10.3984375" style="1" customWidth="1"/>
    <col min="518" max="518" width="11.296875" style="1" customWidth="1"/>
    <col min="519" max="733" width="8.8984375" style="1" customWidth="1"/>
    <col min="734" max="734" width="3.19921875" style="1" customWidth="1"/>
    <col min="735" max="735" width="8.09765625" style="1" customWidth="1"/>
    <col min="736" max="736" width="15.3984375" style="1" customWidth="1"/>
    <col min="737" max="738" width="10.3984375" style="1" customWidth="1"/>
    <col min="739" max="739" width="10.3984375" style="1" bestFit="1" customWidth="1"/>
    <col min="740" max="741" width="11.296875" style="1" customWidth="1"/>
    <col min="742" max="742" width="5.09765625" style="1" customWidth="1"/>
    <col min="743" max="759" width="8" style="1"/>
    <col min="760" max="760" width="3.19921875" style="1" customWidth="1"/>
    <col min="761" max="761" width="8.09765625" style="1" customWidth="1"/>
    <col min="762" max="762" width="15.3984375" style="1" customWidth="1"/>
    <col min="763" max="764" width="10.3984375" style="1" customWidth="1"/>
    <col min="765" max="765" width="10.3984375" style="1" bestFit="1" customWidth="1"/>
    <col min="766" max="767" width="11.296875" style="1" customWidth="1"/>
    <col min="768" max="768" width="5.09765625" style="1" customWidth="1"/>
    <col min="769" max="769" width="3.59765625" style="1" customWidth="1"/>
    <col min="770" max="771" width="8.8984375" style="1" customWidth="1"/>
    <col min="772" max="773" width="10.3984375" style="1" customWidth="1"/>
    <col min="774" max="774" width="11.296875" style="1" customWidth="1"/>
    <col min="775" max="989" width="8.8984375" style="1" customWidth="1"/>
    <col min="990" max="990" width="3.19921875" style="1" customWidth="1"/>
    <col min="991" max="991" width="8.09765625" style="1" customWidth="1"/>
    <col min="992" max="992" width="15.3984375" style="1" customWidth="1"/>
    <col min="993" max="994" width="10.3984375" style="1" customWidth="1"/>
    <col min="995" max="995" width="10.3984375" style="1" bestFit="1" customWidth="1"/>
    <col min="996" max="997" width="11.296875" style="1" customWidth="1"/>
    <col min="998" max="998" width="5.09765625" style="1" customWidth="1"/>
    <col min="999" max="1015" width="8" style="1"/>
    <col min="1016" max="1016" width="3.19921875" style="1" customWidth="1"/>
    <col min="1017" max="1017" width="8.09765625" style="1" customWidth="1"/>
    <col min="1018" max="1018" width="15.3984375" style="1" customWidth="1"/>
    <col min="1019" max="1020" width="10.3984375" style="1" customWidth="1"/>
    <col min="1021" max="1021" width="10.3984375" style="1" bestFit="1" customWidth="1"/>
    <col min="1022" max="1023" width="11.296875" style="1" customWidth="1"/>
    <col min="1024" max="1024" width="5.09765625" style="1" customWidth="1"/>
    <col min="1025" max="1025" width="3.59765625" style="1" customWidth="1"/>
    <col min="1026" max="1027" width="8.8984375" style="1" customWidth="1"/>
    <col min="1028" max="1029" width="10.3984375" style="1" customWidth="1"/>
    <col min="1030" max="1030" width="11.296875" style="1" customWidth="1"/>
    <col min="1031" max="1245" width="8.8984375" style="1" customWidth="1"/>
    <col min="1246" max="1246" width="3.19921875" style="1" customWidth="1"/>
    <col min="1247" max="1247" width="8.09765625" style="1" customWidth="1"/>
    <col min="1248" max="1248" width="15.3984375" style="1" customWidth="1"/>
    <col min="1249" max="1250" width="10.3984375" style="1" customWidth="1"/>
    <col min="1251" max="1251" width="10.3984375" style="1" bestFit="1" customWidth="1"/>
    <col min="1252" max="1253" width="11.296875" style="1" customWidth="1"/>
    <col min="1254" max="1254" width="5.09765625" style="1" customWidth="1"/>
    <col min="1255" max="1271" width="8" style="1"/>
    <col min="1272" max="1272" width="3.19921875" style="1" customWidth="1"/>
    <col min="1273" max="1273" width="8.09765625" style="1" customWidth="1"/>
    <col min="1274" max="1274" width="15.3984375" style="1" customWidth="1"/>
    <col min="1275" max="1276" width="10.3984375" style="1" customWidth="1"/>
    <col min="1277" max="1277" width="10.3984375" style="1" bestFit="1" customWidth="1"/>
    <col min="1278" max="1279" width="11.296875" style="1" customWidth="1"/>
    <col min="1280" max="1280" width="5.09765625" style="1" customWidth="1"/>
    <col min="1281" max="1281" width="3.59765625" style="1" customWidth="1"/>
    <col min="1282" max="1283" width="8.8984375" style="1" customWidth="1"/>
    <col min="1284" max="1285" width="10.3984375" style="1" customWidth="1"/>
    <col min="1286" max="1286" width="11.296875" style="1" customWidth="1"/>
    <col min="1287" max="1501" width="8.8984375" style="1" customWidth="1"/>
    <col min="1502" max="1502" width="3.19921875" style="1" customWidth="1"/>
    <col min="1503" max="1503" width="8.09765625" style="1" customWidth="1"/>
    <col min="1504" max="1504" width="15.3984375" style="1" customWidth="1"/>
    <col min="1505" max="1506" width="10.3984375" style="1" customWidth="1"/>
    <col min="1507" max="1507" width="10.3984375" style="1" bestFit="1" customWidth="1"/>
    <col min="1508" max="1509" width="11.296875" style="1" customWidth="1"/>
    <col min="1510" max="1510" width="5.09765625" style="1" customWidth="1"/>
    <col min="1511" max="1527" width="8" style="1"/>
    <col min="1528" max="1528" width="3.19921875" style="1" customWidth="1"/>
    <col min="1529" max="1529" width="8.09765625" style="1" customWidth="1"/>
    <col min="1530" max="1530" width="15.3984375" style="1" customWidth="1"/>
    <col min="1531" max="1532" width="10.3984375" style="1" customWidth="1"/>
    <col min="1533" max="1533" width="10.3984375" style="1" bestFit="1" customWidth="1"/>
    <col min="1534" max="1535" width="11.296875" style="1" customWidth="1"/>
    <col min="1536" max="1536" width="5.09765625" style="1" customWidth="1"/>
    <col min="1537" max="1537" width="3.59765625" style="1" customWidth="1"/>
    <col min="1538" max="1539" width="8.8984375" style="1" customWidth="1"/>
    <col min="1540" max="1541" width="10.3984375" style="1" customWidth="1"/>
    <col min="1542" max="1542" width="11.296875" style="1" customWidth="1"/>
    <col min="1543" max="1757" width="8.8984375" style="1" customWidth="1"/>
    <col min="1758" max="1758" width="3.19921875" style="1" customWidth="1"/>
    <col min="1759" max="1759" width="8.09765625" style="1" customWidth="1"/>
    <col min="1760" max="1760" width="15.3984375" style="1" customWidth="1"/>
    <col min="1761" max="1762" width="10.3984375" style="1" customWidth="1"/>
    <col min="1763" max="1763" width="10.3984375" style="1" bestFit="1" customWidth="1"/>
    <col min="1764" max="1765" width="11.296875" style="1" customWidth="1"/>
    <col min="1766" max="1766" width="5.09765625" style="1" customWidth="1"/>
    <col min="1767" max="1783" width="8" style="1"/>
    <col min="1784" max="1784" width="3.19921875" style="1" customWidth="1"/>
    <col min="1785" max="1785" width="8.09765625" style="1" customWidth="1"/>
    <col min="1786" max="1786" width="15.3984375" style="1" customWidth="1"/>
    <col min="1787" max="1788" width="10.3984375" style="1" customWidth="1"/>
    <col min="1789" max="1789" width="10.3984375" style="1" bestFit="1" customWidth="1"/>
    <col min="1790" max="1791" width="11.296875" style="1" customWidth="1"/>
    <col min="1792" max="1792" width="5.09765625" style="1" customWidth="1"/>
    <col min="1793" max="1793" width="3.59765625" style="1" customWidth="1"/>
    <col min="1794" max="1795" width="8.8984375" style="1" customWidth="1"/>
    <col min="1796" max="1797" width="10.3984375" style="1" customWidth="1"/>
    <col min="1798" max="1798" width="11.296875" style="1" customWidth="1"/>
    <col min="1799" max="2013" width="8.8984375" style="1" customWidth="1"/>
    <col min="2014" max="2014" width="3.19921875" style="1" customWidth="1"/>
    <col min="2015" max="2015" width="8.09765625" style="1" customWidth="1"/>
    <col min="2016" max="2016" width="15.3984375" style="1" customWidth="1"/>
    <col min="2017" max="2018" width="10.3984375" style="1" customWidth="1"/>
    <col min="2019" max="2019" width="10.3984375" style="1" bestFit="1" customWidth="1"/>
    <col min="2020" max="2021" width="11.296875" style="1" customWidth="1"/>
    <col min="2022" max="2022" width="5.09765625" style="1" customWidth="1"/>
    <col min="2023" max="2039" width="8" style="1"/>
    <col min="2040" max="2040" width="3.19921875" style="1" customWidth="1"/>
    <col min="2041" max="2041" width="8.09765625" style="1" customWidth="1"/>
    <col min="2042" max="2042" width="15.3984375" style="1" customWidth="1"/>
    <col min="2043" max="2044" width="10.3984375" style="1" customWidth="1"/>
    <col min="2045" max="2045" width="10.3984375" style="1" bestFit="1" customWidth="1"/>
    <col min="2046" max="2047" width="11.296875" style="1" customWidth="1"/>
    <col min="2048" max="2048" width="5.09765625" style="1" customWidth="1"/>
    <col min="2049" max="2049" width="3.59765625" style="1" customWidth="1"/>
    <col min="2050" max="2051" width="8.8984375" style="1" customWidth="1"/>
    <col min="2052" max="2053" width="10.3984375" style="1" customWidth="1"/>
    <col min="2054" max="2054" width="11.296875" style="1" customWidth="1"/>
    <col min="2055" max="2269" width="8.8984375" style="1" customWidth="1"/>
    <col min="2270" max="2270" width="3.19921875" style="1" customWidth="1"/>
    <col min="2271" max="2271" width="8.09765625" style="1" customWidth="1"/>
    <col min="2272" max="2272" width="15.3984375" style="1" customWidth="1"/>
    <col min="2273" max="2274" width="10.3984375" style="1" customWidth="1"/>
    <col min="2275" max="2275" width="10.3984375" style="1" bestFit="1" customWidth="1"/>
    <col min="2276" max="2277" width="11.296875" style="1" customWidth="1"/>
    <col min="2278" max="2278" width="5.09765625" style="1" customWidth="1"/>
    <col min="2279" max="2295" width="8" style="1"/>
    <col min="2296" max="2296" width="3.19921875" style="1" customWidth="1"/>
    <col min="2297" max="2297" width="8.09765625" style="1" customWidth="1"/>
    <col min="2298" max="2298" width="15.3984375" style="1" customWidth="1"/>
    <col min="2299" max="2300" width="10.3984375" style="1" customWidth="1"/>
    <col min="2301" max="2301" width="10.3984375" style="1" bestFit="1" customWidth="1"/>
    <col min="2302" max="2303" width="11.296875" style="1" customWidth="1"/>
    <col min="2304" max="2304" width="5.09765625" style="1" customWidth="1"/>
    <col min="2305" max="2305" width="3.59765625" style="1" customWidth="1"/>
    <col min="2306" max="2307" width="8.8984375" style="1" customWidth="1"/>
    <col min="2308" max="2309" width="10.3984375" style="1" customWidth="1"/>
    <col min="2310" max="2310" width="11.296875" style="1" customWidth="1"/>
    <col min="2311" max="2525" width="8.8984375" style="1" customWidth="1"/>
    <col min="2526" max="2526" width="3.19921875" style="1" customWidth="1"/>
    <col min="2527" max="2527" width="8.09765625" style="1" customWidth="1"/>
    <col min="2528" max="2528" width="15.3984375" style="1" customWidth="1"/>
    <col min="2529" max="2530" width="10.3984375" style="1" customWidth="1"/>
    <col min="2531" max="2531" width="10.3984375" style="1" bestFit="1" customWidth="1"/>
    <col min="2532" max="2533" width="11.296875" style="1" customWidth="1"/>
    <col min="2534" max="2534" width="5.09765625" style="1" customWidth="1"/>
    <col min="2535" max="2551" width="8" style="1"/>
    <col min="2552" max="2552" width="3.19921875" style="1" customWidth="1"/>
    <col min="2553" max="2553" width="8.09765625" style="1" customWidth="1"/>
    <col min="2554" max="2554" width="15.3984375" style="1" customWidth="1"/>
    <col min="2555" max="2556" width="10.3984375" style="1" customWidth="1"/>
    <col min="2557" max="2557" width="10.3984375" style="1" bestFit="1" customWidth="1"/>
    <col min="2558" max="2559" width="11.296875" style="1" customWidth="1"/>
    <col min="2560" max="2560" width="5.09765625" style="1" customWidth="1"/>
    <col min="2561" max="2561" width="3.59765625" style="1" customWidth="1"/>
    <col min="2562" max="2563" width="8.8984375" style="1" customWidth="1"/>
    <col min="2564" max="2565" width="10.3984375" style="1" customWidth="1"/>
    <col min="2566" max="2566" width="11.296875" style="1" customWidth="1"/>
    <col min="2567" max="2781" width="8.8984375" style="1" customWidth="1"/>
    <col min="2782" max="2782" width="3.19921875" style="1" customWidth="1"/>
    <col min="2783" max="2783" width="8.09765625" style="1" customWidth="1"/>
    <col min="2784" max="2784" width="15.3984375" style="1" customWidth="1"/>
    <col min="2785" max="2786" width="10.3984375" style="1" customWidth="1"/>
    <col min="2787" max="2787" width="10.3984375" style="1" bestFit="1" customWidth="1"/>
    <col min="2788" max="2789" width="11.296875" style="1" customWidth="1"/>
    <col min="2790" max="2790" width="5.09765625" style="1" customWidth="1"/>
    <col min="2791" max="2807" width="8" style="1"/>
    <col min="2808" max="2808" width="3.19921875" style="1" customWidth="1"/>
    <col min="2809" max="2809" width="8.09765625" style="1" customWidth="1"/>
    <col min="2810" max="2810" width="15.3984375" style="1" customWidth="1"/>
    <col min="2811" max="2812" width="10.3984375" style="1" customWidth="1"/>
    <col min="2813" max="2813" width="10.3984375" style="1" bestFit="1" customWidth="1"/>
    <col min="2814" max="2815" width="11.296875" style="1" customWidth="1"/>
    <col min="2816" max="2816" width="5.09765625" style="1" customWidth="1"/>
    <col min="2817" max="2817" width="3.59765625" style="1" customWidth="1"/>
    <col min="2818" max="2819" width="8.8984375" style="1" customWidth="1"/>
    <col min="2820" max="2821" width="10.3984375" style="1" customWidth="1"/>
    <col min="2822" max="2822" width="11.296875" style="1" customWidth="1"/>
    <col min="2823" max="3037" width="8.8984375" style="1" customWidth="1"/>
    <col min="3038" max="3038" width="3.19921875" style="1" customWidth="1"/>
    <col min="3039" max="3039" width="8.09765625" style="1" customWidth="1"/>
    <col min="3040" max="3040" width="15.3984375" style="1" customWidth="1"/>
    <col min="3041" max="3042" width="10.3984375" style="1" customWidth="1"/>
    <col min="3043" max="3043" width="10.3984375" style="1" bestFit="1" customWidth="1"/>
    <col min="3044" max="3045" width="11.296875" style="1" customWidth="1"/>
    <col min="3046" max="3046" width="5.09765625" style="1" customWidth="1"/>
    <col min="3047" max="3063" width="8" style="1"/>
    <col min="3064" max="3064" width="3.19921875" style="1" customWidth="1"/>
    <col min="3065" max="3065" width="8.09765625" style="1" customWidth="1"/>
    <col min="3066" max="3066" width="15.3984375" style="1" customWidth="1"/>
    <col min="3067" max="3068" width="10.3984375" style="1" customWidth="1"/>
    <col min="3069" max="3069" width="10.3984375" style="1" bestFit="1" customWidth="1"/>
    <col min="3070" max="3071" width="11.296875" style="1" customWidth="1"/>
    <col min="3072" max="3072" width="5.09765625" style="1" customWidth="1"/>
    <col min="3073" max="3073" width="3.59765625" style="1" customWidth="1"/>
    <col min="3074" max="3075" width="8.8984375" style="1" customWidth="1"/>
    <col min="3076" max="3077" width="10.3984375" style="1" customWidth="1"/>
    <col min="3078" max="3078" width="11.296875" style="1" customWidth="1"/>
    <col min="3079" max="3293" width="8.8984375" style="1" customWidth="1"/>
    <col min="3294" max="3294" width="3.19921875" style="1" customWidth="1"/>
    <col min="3295" max="3295" width="8.09765625" style="1" customWidth="1"/>
    <col min="3296" max="3296" width="15.3984375" style="1" customWidth="1"/>
    <col min="3297" max="3298" width="10.3984375" style="1" customWidth="1"/>
    <col min="3299" max="3299" width="10.3984375" style="1" bestFit="1" customWidth="1"/>
    <col min="3300" max="3301" width="11.296875" style="1" customWidth="1"/>
    <col min="3302" max="3302" width="5.09765625" style="1" customWidth="1"/>
    <col min="3303" max="3319" width="8" style="1"/>
    <col min="3320" max="3320" width="3.19921875" style="1" customWidth="1"/>
    <col min="3321" max="3321" width="8.09765625" style="1" customWidth="1"/>
    <col min="3322" max="3322" width="15.3984375" style="1" customWidth="1"/>
    <col min="3323" max="3324" width="10.3984375" style="1" customWidth="1"/>
    <col min="3325" max="3325" width="10.3984375" style="1" bestFit="1" customWidth="1"/>
    <col min="3326" max="3327" width="11.296875" style="1" customWidth="1"/>
    <col min="3328" max="3328" width="5.09765625" style="1" customWidth="1"/>
    <col min="3329" max="3329" width="3.59765625" style="1" customWidth="1"/>
    <col min="3330" max="3331" width="8.8984375" style="1" customWidth="1"/>
    <col min="3332" max="3333" width="10.3984375" style="1" customWidth="1"/>
    <col min="3334" max="3334" width="11.296875" style="1" customWidth="1"/>
    <col min="3335" max="3549" width="8.8984375" style="1" customWidth="1"/>
    <col min="3550" max="3550" width="3.19921875" style="1" customWidth="1"/>
    <col min="3551" max="3551" width="8.09765625" style="1" customWidth="1"/>
    <col min="3552" max="3552" width="15.3984375" style="1" customWidth="1"/>
    <col min="3553" max="3554" width="10.3984375" style="1" customWidth="1"/>
    <col min="3555" max="3555" width="10.3984375" style="1" bestFit="1" customWidth="1"/>
    <col min="3556" max="3557" width="11.296875" style="1" customWidth="1"/>
    <col min="3558" max="3558" width="5.09765625" style="1" customWidth="1"/>
    <col min="3559" max="3575" width="8" style="1"/>
    <col min="3576" max="3576" width="3.19921875" style="1" customWidth="1"/>
    <col min="3577" max="3577" width="8.09765625" style="1" customWidth="1"/>
    <col min="3578" max="3578" width="15.3984375" style="1" customWidth="1"/>
    <col min="3579" max="3580" width="10.3984375" style="1" customWidth="1"/>
    <col min="3581" max="3581" width="10.3984375" style="1" bestFit="1" customWidth="1"/>
    <col min="3582" max="3583" width="11.296875" style="1" customWidth="1"/>
    <col min="3584" max="3584" width="5.09765625" style="1" customWidth="1"/>
    <col min="3585" max="3585" width="3.59765625" style="1" customWidth="1"/>
    <col min="3586" max="3587" width="8.8984375" style="1" customWidth="1"/>
    <col min="3588" max="3589" width="10.3984375" style="1" customWidth="1"/>
    <col min="3590" max="3590" width="11.296875" style="1" customWidth="1"/>
    <col min="3591" max="3805" width="8.8984375" style="1" customWidth="1"/>
    <col min="3806" max="3806" width="3.19921875" style="1" customWidth="1"/>
    <col min="3807" max="3807" width="8.09765625" style="1" customWidth="1"/>
    <col min="3808" max="3808" width="15.3984375" style="1" customWidth="1"/>
    <col min="3809" max="3810" width="10.3984375" style="1" customWidth="1"/>
    <col min="3811" max="3811" width="10.3984375" style="1" bestFit="1" customWidth="1"/>
    <col min="3812" max="3813" width="11.296875" style="1" customWidth="1"/>
    <col min="3814" max="3814" width="5.09765625" style="1" customWidth="1"/>
    <col min="3815" max="3831" width="8" style="1"/>
    <col min="3832" max="3832" width="3.19921875" style="1" customWidth="1"/>
    <col min="3833" max="3833" width="8.09765625" style="1" customWidth="1"/>
    <col min="3834" max="3834" width="15.3984375" style="1" customWidth="1"/>
    <col min="3835" max="3836" width="10.3984375" style="1" customWidth="1"/>
    <col min="3837" max="3837" width="10.3984375" style="1" bestFit="1" customWidth="1"/>
    <col min="3838" max="3839" width="11.296875" style="1" customWidth="1"/>
    <col min="3840" max="3840" width="5.09765625" style="1" customWidth="1"/>
    <col min="3841" max="3841" width="3.59765625" style="1" customWidth="1"/>
    <col min="3842" max="3843" width="8.8984375" style="1" customWidth="1"/>
    <col min="3844" max="3845" width="10.3984375" style="1" customWidth="1"/>
    <col min="3846" max="3846" width="11.296875" style="1" customWidth="1"/>
    <col min="3847" max="4061" width="8.8984375" style="1" customWidth="1"/>
    <col min="4062" max="4062" width="3.19921875" style="1" customWidth="1"/>
    <col min="4063" max="4063" width="8.09765625" style="1" customWidth="1"/>
    <col min="4064" max="4064" width="15.3984375" style="1" customWidth="1"/>
    <col min="4065" max="4066" width="10.3984375" style="1" customWidth="1"/>
    <col min="4067" max="4067" width="10.3984375" style="1" bestFit="1" customWidth="1"/>
    <col min="4068" max="4069" width="11.296875" style="1" customWidth="1"/>
    <col min="4070" max="4070" width="5.09765625" style="1" customWidth="1"/>
    <col min="4071" max="4087" width="8" style="1"/>
    <col min="4088" max="4088" width="3.19921875" style="1" customWidth="1"/>
    <col min="4089" max="4089" width="8.09765625" style="1" customWidth="1"/>
    <col min="4090" max="4090" width="15.3984375" style="1" customWidth="1"/>
    <col min="4091" max="4092" width="10.3984375" style="1" customWidth="1"/>
    <col min="4093" max="4093" width="10.3984375" style="1" bestFit="1" customWidth="1"/>
    <col min="4094" max="4095" width="11.296875" style="1" customWidth="1"/>
    <col min="4096" max="4096" width="5.09765625" style="1" customWidth="1"/>
    <col min="4097" max="4097" width="3.59765625" style="1" customWidth="1"/>
    <col min="4098" max="4099" width="8.8984375" style="1" customWidth="1"/>
    <col min="4100" max="4101" width="10.3984375" style="1" customWidth="1"/>
    <col min="4102" max="4102" width="11.296875" style="1" customWidth="1"/>
    <col min="4103" max="4317" width="8.8984375" style="1" customWidth="1"/>
    <col min="4318" max="4318" width="3.19921875" style="1" customWidth="1"/>
    <col min="4319" max="4319" width="8.09765625" style="1" customWidth="1"/>
    <col min="4320" max="4320" width="15.3984375" style="1" customWidth="1"/>
    <col min="4321" max="4322" width="10.3984375" style="1" customWidth="1"/>
    <col min="4323" max="4323" width="10.3984375" style="1" bestFit="1" customWidth="1"/>
    <col min="4324" max="4325" width="11.296875" style="1" customWidth="1"/>
    <col min="4326" max="4326" width="5.09765625" style="1" customWidth="1"/>
    <col min="4327" max="4343" width="8" style="1"/>
    <col min="4344" max="4344" width="3.19921875" style="1" customWidth="1"/>
    <col min="4345" max="4345" width="8.09765625" style="1" customWidth="1"/>
    <col min="4346" max="4346" width="15.3984375" style="1" customWidth="1"/>
    <col min="4347" max="4348" width="10.3984375" style="1" customWidth="1"/>
    <col min="4349" max="4349" width="10.3984375" style="1" bestFit="1" customWidth="1"/>
    <col min="4350" max="4351" width="11.296875" style="1" customWidth="1"/>
    <col min="4352" max="4352" width="5.09765625" style="1" customWidth="1"/>
    <col min="4353" max="4353" width="3.59765625" style="1" customWidth="1"/>
    <col min="4354" max="4355" width="8.8984375" style="1" customWidth="1"/>
    <col min="4356" max="4357" width="10.3984375" style="1" customWidth="1"/>
    <col min="4358" max="4358" width="11.296875" style="1" customWidth="1"/>
    <col min="4359" max="4573" width="8.8984375" style="1" customWidth="1"/>
    <col min="4574" max="4574" width="3.19921875" style="1" customWidth="1"/>
    <col min="4575" max="4575" width="8.09765625" style="1" customWidth="1"/>
    <col min="4576" max="4576" width="15.3984375" style="1" customWidth="1"/>
    <col min="4577" max="4578" width="10.3984375" style="1" customWidth="1"/>
    <col min="4579" max="4579" width="10.3984375" style="1" bestFit="1" customWidth="1"/>
    <col min="4580" max="4581" width="11.296875" style="1" customWidth="1"/>
    <col min="4582" max="4582" width="5.09765625" style="1" customWidth="1"/>
    <col min="4583" max="4599" width="8" style="1"/>
    <col min="4600" max="4600" width="3.19921875" style="1" customWidth="1"/>
    <col min="4601" max="4601" width="8.09765625" style="1" customWidth="1"/>
    <col min="4602" max="4602" width="15.3984375" style="1" customWidth="1"/>
    <col min="4603" max="4604" width="10.3984375" style="1" customWidth="1"/>
    <col min="4605" max="4605" width="10.3984375" style="1" bestFit="1" customWidth="1"/>
    <col min="4606" max="4607" width="11.296875" style="1" customWidth="1"/>
    <col min="4608" max="4608" width="5.09765625" style="1" customWidth="1"/>
    <col min="4609" max="4609" width="3.59765625" style="1" customWidth="1"/>
    <col min="4610" max="4611" width="8.8984375" style="1" customWidth="1"/>
    <col min="4612" max="4613" width="10.3984375" style="1" customWidth="1"/>
    <col min="4614" max="4614" width="11.296875" style="1" customWidth="1"/>
    <col min="4615" max="4829" width="8.8984375" style="1" customWidth="1"/>
    <col min="4830" max="4830" width="3.19921875" style="1" customWidth="1"/>
    <col min="4831" max="4831" width="8.09765625" style="1" customWidth="1"/>
    <col min="4832" max="4832" width="15.3984375" style="1" customWidth="1"/>
    <col min="4833" max="4834" width="10.3984375" style="1" customWidth="1"/>
    <col min="4835" max="4835" width="10.3984375" style="1" bestFit="1" customWidth="1"/>
    <col min="4836" max="4837" width="11.296875" style="1" customWidth="1"/>
    <col min="4838" max="4838" width="5.09765625" style="1" customWidth="1"/>
    <col min="4839" max="4855" width="8" style="1"/>
    <col min="4856" max="4856" width="3.19921875" style="1" customWidth="1"/>
    <col min="4857" max="4857" width="8.09765625" style="1" customWidth="1"/>
    <col min="4858" max="4858" width="15.3984375" style="1" customWidth="1"/>
    <col min="4859" max="4860" width="10.3984375" style="1" customWidth="1"/>
    <col min="4861" max="4861" width="10.3984375" style="1" bestFit="1" customWidth="1"/>
    <col min="4862" max="4863" width="11.296875" style="1" customWidth="1"/>
    <col min="4864" max="4864" width="5.09765625" style="1" customWidth="1"/>
    <col min="4865" max="4865" width="3.59765625" style="1" customWidth="1"/>
    <col min="4866" max="4867" width="8.8984375" style="1" customWidth="1"/>
    <col min="4868" max="4869" width="10.3984375" style="1" customWidth="1"/>
    <col min="4870" max="4870" width="11.296875" style="1" customWidth="1"/>
    <col min="4871" max="5085" width="8.8984375" style="1" customWidth="1"/>
    <col min="5086" max="5086" width="3.19921875" style="1" customWidth="1"/>
    <col min="5087" max="5087" width="8.09765625" style="1" customWidth="1"/>
    <col min="5088" max="5088" width="15.3984375" style="1" customWidth="1"/>
    <col min="5089" max="5090" width="10.3984375" style="1" customWidth="1"/>
    <col min="5091" max="5091" width="10.3984375" style="1" bestFit="1" customWidth="1"/>
    <col min="5092" max="5093" width="11.296875" style="1" customWidth="1"/>
    <col min="5094" max="5094" width="5.09765625" style="1" customWidth="1"/>
    <col min="5095" max="5111" width="8" style="1"/>
    <col min="5112" max="5112" width="3.19921875" style="1" customWidth="1"/>
    <col min="5113" max="5113" width="8.09765625" style="1" customWidth="1"/>
    <col min="5114" max="5114" width="15.3984375" style="1" customWidth="1"/>
    <col min="5115" max="5116" width="10.3984375" style="1" customWidth="1"/>
    <col min="5117" max="5117" width="10.3984375" style="1" bestFit="1" customWidth="1"/>
    <col min="5118" max="5119" width="11.296875" style="1" customWidth="1"/>
    <col min="5120" max="5120" width="5.09765625" style="1" customWidth="1"/>
    <col min="5121" max="5121" width="3.59765625" style="1" customWidth="1"/>
    <col min="5122" max="5123" width="8.8984375" style="1" customWidth="1"/>
    <col min="5124" max="5125" width="10.3984375" style="1" customWidth="1"/>
    <col min="5126" max="5126" width="11.296875" style="1" customWidth="1"/>
    <col min="5127" max="5341" width="8.8984375" style="1" customWidth="1"/>
    <col min="5342" max="5342" width="3.19921875" style="1" customWidth="1"/>
    <col min="5343" max="5343" width="8.09765625" style="1" customWidth="1"/>
    <col min="5344" max="5344" width="15.3984375" style="1" customWidth="1"/>
    <col min="5345" max="5346" width="10.3984375" style="1" customWidth="1"/>
    <col min="5347" max="5347" width="10.3984375" style="1" bestFit="1" customWidth="1"/>
    <col min="5348" max="5349" width="11.296875" style="1" customWidth="1"/>
    <col min="5350" max="5350" width="5.09765625" style="1" customWidth="1"/>
    <col min="5351" max="5367" width="8" style="1"/>
    <col min="5368" max="5368" width="3.19921875" style="1" customWidth="1"/>
    <col min="5369" max="5369" width="8.09765625" style="1" customWidth="1"/>
    <col min="5370" max="5370" width="15.3984375" style="1" customWidth="1"/>
    <col min="5371" max="5372" width="10.3984375" style="1" customWidth="1"/>
    <col min="5373" max="5373" width="10.3984375" style="1" bestFit="1" customWidth="1"/>
    <col min="5374" max="5375" width="11.296875" style="1" customWidth="1"/>
    <col min="5376" max="5376" width="5.09765625" style="1" customWidth="1"/>
    <col min="5377" max="5377" width="3.59765625" style="1" customWidth="1"/>
    <col min="5378" max="5379" width="8.8984375" style="1" customWidth="1"/>
    <col min="5380" max="5381" width="10.3984375" style="1" customWidth="1"/>
    <col min="5382" max="5382" width="11.296875" style="1" customWidth="1"/>
    <col min="5383" max="5597" width="8.8984375" style="1" customWidth="1"/>
    <col min="5598" max="5598" width="3.19921875" style="1" customWidth="1"/>
    <col min="5599" max="5599" width="8.09765625" style="1" customWidth="1"/>
    <col min="5600" max="5600" width="15.3984375" style="1" customWidth="1"/>
    <col min="5601" max="5602" width="10.3984375" style="1" customWidth="1"/>
    <col min="5603" max="5603" width="10.3984375" style="1" bestFit="1" customWidth="1"/>
    <col min="5604" max="5605" width="11.296875" style="1" customWidth="1"/>
    <col min="5606" max="5606" width="5.09765625" style="1" customWidth="1"/>
    <col min="5607" max="5623" width="8" style="1"/>
    <col min="5624" max="5624" width="3.19921875" style="1" customWidth="1"/>
    <col min="5625" max="5625" width="8.09765625" style="1" customWidth="1"/>
    <col min="5626" max="5626" width="15.3984375" style="1" customWidth="1"/>
    <col min="5627" max="5628" width="10.3984375" style="1" customWidth="1"/>
    <col min="5629" max="5629" width="10.3984375" style="1" bestFit="1" customWidth="1"/>
    <col min="5630" max="5631" width="11.296875" style="1" customWidth="1"/>
    <col min="5632" max="5632" width="5.09765625" style="1" customWidth="1"/>
    <col min="5633" max="5633" width="3.59765625" style="1" customWidth="1"/>
    <col min="5634" max="5635" width="8.8984375" style="1" customWidth="1"/>
    <col min="5636" max="5637" width="10.3984375" style="1" customWidth="1"/>
    <col min="5638" max="5638" width="11.296875" style="1" customWidth="1"/>
    <col min="5639" max="5853" width="8.8984375" style="1" customWidth="1"/>
    <col min="5854" max="5854" width="3.19921875" style="1" customWidth="1"/>
    <col min="5855" max="5855" width="8.09765625" style="1" customWidth="1"/>
    <col min="5856" max="5856" width="15.3984375" style="1" customWidth="1"/>
    <col min="5857" max="5858" width="10.3984375" style="1" customWidth="1"/>
    <col min="5859" max="5859" width="10.3984375" style="1" bestFit="1" customWidth="1"/>
    <col min="5860" max="5861" width="11.296875" style="1" customWidth="1"/>
    <col min="5862" max="5862" width="5.09765625" style="1" customWidth="1"/>
    <col min="5863" max="5879" width="8" style="1"/>
    <col min="5880" max="5880" width="3.19921875" style="1" customWidth="1"/>
    <col min="5881" max="5881" width="8.09765625" style="1" customWidth="1"/>
    <col min="5882" max="5882" width="15.3984375" style="1" customWidth="1"/>
    <col min="5883" max="5884" width="10.3984375" style="1" customWidth="1"/>
    <col min="5885" max="5885" width="10.3984375" style="1" bestFit="1" customWidth="1"/>
    <col min="5886" max="5887" width="11.296875" style="1" customWidth="1"/>
    <col min="5888" max="5888" width="5.09765625" style="1" customWidth="1"/>
    <col min="5889" max="5889" width="3.59765625" style="1" customWidth="1"/>
    <col min="5890" max="5891" width="8.8984375" style="1" customWidth="1"/>
    <col min="5892" max="5893" width="10.3984375" style="1" customWidth="1"/>
    <col min="5894" max="5894" width="11.296875" style="1" customWidth="1"/>
    <col min="5895" max="6109" width="8.8984375" style="1" customWidth="1"/>
    <col min="6110" max="6110" width="3.19921875" style="1" customWidth="1"/>
    <col min="6111" max="6111" width="8.09765625" style="1" customWidth="1"/>
    <col min="6112" max="6112" width="15.3984375" style="1" customWidth="1"/>
    <col min="6113" max="6114" width="10.3984375" style="1" customWidth="1"/>
    <col min="6115" max="6115" width="10.3984375" style="1" bestFit="1" customWidth="1"/>
    <col min="6116" max="6117" width="11.296875" style="1" customWidth="1"/>
    <col min="6118" max="6118" width="5.09765625" style="1" customWidth="1"/>
    <col min="6119" max="6135" width="8" style="1"/>
    <col min="6136" max="6136" width="3.19921875" style="1" customWidth="1"/>
    <col min="6137" max="6137" width="8.09765625" style="1" customWidth="1"/>
    <col min="6138" max="6138" width="15.3984375" style="1" customWidth="1"/>
    <col min="6139" max="6140" width="10.3984375" style="1" customWidth="1"/>
    <col min="6141" max="6141" width="10.3984375" style="1" bestFit="1" customWidth="1"/>
    <col min="6142" max="6143" width="11.296875" style="1" customWidth="1"/>
    <col min="6144" max="6144" width="5.09765625" style="1" customWidth="1"/>
    <col min="6145" max="6145" width="3.59765625" style="1" customWidth="1"/>
    <col min="6146" max="6147" width="8.8984375" style="1" customWidth="1"/>
    <col min="6148" max="6149" width="10.3984375" style="1" customWidth="1"/>
    <col min="6150" max="6150" width="11.296875" style="1" customWidth="1"/>
    <col min="6151" max="6365" width="8.8984375" style="1" customWidth="1"/>
    <col min="6366" max="6366" width="3.19921875" style="1" customWidth="1"/>
    <col min="6367" max="6367" width="8.09765625" style="1" customWidth="1"/>
    <col min="6368" max="6368" width="15.3984375" style="1" customWidth="1"/>
    <col min="6369" max="6370" width="10.3984375" style="1" customWidth="1"/>
    <col min="6371" max="6371" width="10.3984375" style="1" bestFit="1" customWidth="1"/>
    <col min="6372" max="6373" width="11.296875" style="1" customWidth="1"/>
    <col min="6374" max="6374" width="5.09765625" style="1" customWidth="1"/>
    <col min="6375" max="6391" width="8" style="1"/>
    <col min="6392" max="6392" width="3.19921875" style="1" customWidth="1"/>
    <col min="6393" max="6393" width="8.09765625" style="1" customWidth="1"/>
    <col min="6394" max="6394" width="15.3984375" style="1" customWidth="1"/>
    <col min="6395" max="6396" width="10.3984375" style="1" customWidth="1"/>
    <col min="6397" max="6397" width="10.3984375" style="1" bestFit="1" customWidth="1"/>
    <col min="6398" max="6399" width="11.296875" style="1" customWidth="1"/>
    <col min="6400" max="6400" width="5.09765625" style="1" customWidth="1"/>
    <col min="6401" max="6401" width="3.59765625" style="1" customWidth="1"/>
    <col min="6402" max="6403" width="8.8984375" style="1" customWidth="1"/>
    <col min="6404" max="6405" width="10.3984375" style="1" customWidth="1"/>
    <col min="6406" max="6406" width="11.296875" style="1" customWidth="1"/>
    <col min="6407" max="6621" width="8.8984375" style="1" customWidth="1"/>
    <col min="6622" max="6622" width="3.19921875" style="1" customWidth="1"/>
    <col min="6623" max="6623" width="8.09765625" style="1" customWidth="1"/>
    <col min="6624" max="6624" width="15.3984375" style="1" customWidth="1"/>
    <col min="6625" max="6626" width="10.3984375" style="1" customWidth="1"/>
    <col min="6627" max="6627" width="10.3984375" style="1" bestFit="1" customWidth="1"/>
    <col min="6628" max="6629" width="11.296875" style="1" customWidth="1"/>
    <col min="6630" max="6630" width="5.09765625" style="1" customWidth="1"/>
    <col min="6631" max="6647" width="8" style="1"/>
    <col min="6648" max="6648" width="3.19921875" style="1" customWidth="1"/>
    <col min="6649" max="6649" width="8.09765625" style="1" customWidth="1"/>
    <col min="6650" max="6650" width="15.3984375" style="1" customWidth="1"/>
    <col min="6651" max="6652" width="10.3984375" style="1" customWidth="1"/>
    <col min="6653" max="6653" width="10.3984375" style="1" bestFit="1" customWidth="1"/>
    <col min="6654" max="6655" width="11.296875" style="1" customWidth="1"/>
    <col min="6656" max="6656" width="5.09765625" style="1" customWidth="1"/>
    <col min="6657" max="6657" width="3.59765625" style="1" customWidth="1"/>
    <col min="6658" max="6659" width="8.8984375" style="1" customWidth="1"/>
    <col min="6660" max="6661" width="10.3984375" style="1" customWidth="1"/>
    <col min="6662" max="6662" width="11.296875" style="1" customWidth="1"/>
    <col min="6663" max="6877" width="8.8984375" style="1" customWidth="1"/>
    <col min="6878" max="6878" width="3.19921875" style="1" customWidth="1"/>
    <col min="6879" max="6879" width="8.09765625" style="1" customWidth="1"/>
    <col min="6880" max="6880" width="15.3984375" style="1" customWidth="1"/>
    <col min="6881" max="6882" width="10.3984375" style="1" customWidth="1"/>
    <col min="6883" max="6883" width="10.3984375" style="1" bestFit="1" customWidth="1"/>
    <col min="6884" max="6885" width="11.296875" style="1" customWidth="1"/>
    <col min="6886" max="6886" width="5.09765625" style="1" customWidth="1"/>
    <col min="6887" max="6903" width="8" style="1"/>
    <col min="6904" max="6904" width="3.19921875" style="1" customWidth="1"/>
    <col min="6905" max="6905" width="8.09765625" style="1" customWidth="1"/>
    <col min="6906" max="6906" width="15.3984375" style="1" customWidth="1"/>
    <col min="6907" max="6908" width="10.3984375" style="1" customWidth="1"/>
    <col min="6909" max="6909" width="10.3984375" style="1" bestFit="1" customWidth="1"/>
    <col min="6910" max="6911" width="11.296875" style="1" customWidth="1"/>
    <col min="6912" max="6912" width="5.09765625" style="1" customWidth="1"/>
    <col min="6913" max="6913" width="3.59765625" style="1" customWidth="1"/>
    <col min="6914" max="6915" width="8.8984375" style="1" customWidth="1"/>
    <col min="6916" max="6917" width="10.3984375" style="1" customWidth="1"/>
    <col min="6918" max="6918" width="11.296875" style="1" customWidth="1"/>
    <col min="6919" max="7133" width="8.8984375" style="1" customWidth="1"/>
    <col min="7134" max="7134" width="3.19921875" style="1" customWidth="1"/>
    <col min="7135" max="7135" width="8.09765625" style="1" customWidth="1"/>
    <col min="7136" max="7136" width="15.3984375" style="1" customWidth="1"/>
    <col min="7137" max="7138" width="10.3984375" style="1" customWidth="1"/>
    <col min="7139" max="7139" width="10.3984375" style="1" bestFit="1" customWidth="1"/>
    <col min="7140" max="7141" width="11.296875" style="1" customWidth="1"/>
    <col min="7142" max="7142" width="5.09765625" style="1" customWidth="1"/>
    <col min="7143" max="7159" width="8" style="1"/>
    <col min="7160" max="7160" width="3.19921875" style="1" customWidth="1"/>
    <col min="7161" max="7161" width="8.09765625" style="1" customWidth="1"/>
    <col min="7162" max="7162" width="15.3984375" style="1" customWidth="1"/>
    <col min="7163" max="7164" width="10.3984375" style="1" customWidth="1"/>
    <col min="7165" max="7165" width="10.3984375" style="1" bestFit="1" customWidth="1"/>
    <col min="7166" max="7167" width="11.296875" style="1" customWidth="1"/>
    <col min="7168" max="7168" width="5.09765625" style="1" customWidth="1"/>
    <col min="7169" max="7169" width="3.59765625" style="1" customWidth="1"/>
    <col min="7170" max="7171" width="8.8984375" style="1" customWidth="1"/>
    <col min="7172" max="7173" width="10.3984375" style="1" customWidth="1"/>
    <col min="7174" max="7174" width="11.296875" style="1" customWidth="1"/>
    <col min="7175" max="7389" width="8.8984375" style="1" customWidth="1"/>
    <col min="7390" max="7390" width="3.19921875" style="1" customWidth="1"/>
    <col min="7391" max="7391" width="8.09765625" style="1" customWidth="1"/>
    <col min="7392" max="7392" width="15.3984375" style="1" customWidth="1"/>
    <col min="7393" max="7394" width="10.3984375" style="1" customWidth="1"/>
    <col min="7395" max="7395" width="10.3984375" style="1" bestFit="1" customWidth="1"/>
    <col min="7396" max="7397" width="11.296875" style="1" customWidth="1"/>
    <col min="7398" max="7398" width="5.09765625" style="1" customWidth="1"/>
    <col min="7399" max="7415" width="8" style="1"/>
    <col min="7416" max="7416" width="3.19921875" style="1" customWidth="1"/>
    <col min="7417" max="7417" width="8.09765625" style="1" customWidth="1"/>
    <col min="7418" max="7418" width="15.3984375" style="1" customWidth="1"/>
    <col min="7419" max="7420" width="10.3984375" style="1" customWidth="1"/>
    <col min="7421" max="7421" width="10.3984375" style="1" bestFit="1" customWidth="1"/>
    <col min="7422" max="7423" width="11.296875" style="1" customWidth="1"/>
    <col min="7424" max="7424" width="5.09765625" style="1" customWidth="1"/>
    <col min="7425" max="7425" width="3.59765625" style="1" customWidth="1"/>
    <col min="7426" max="7427" width="8.8984375" style="1" customWidth="1"/>
    <col min="7428" max="7429" width="10.3984375" style="1" customWidth="1"/>
    <col min="7430" max="7430" width="11.296875" style="1" customWidth="1"/>
    <col min="7431" max="7645" width="8.8984375" style="1" customWidth="1"/>
    <col min="7646" max="7646" width="3.19921875" style="1" customWidth="1"/>
    <col min="7647" max="7647" width="8.09765625" style="1" customWidth="1"/>
    <col min="7648" max="7648" width="15.3984375" style="1" customWidth="1"/>
    <col min="7649" max="7650" width="10.3984375" style="1" customWidth="1"/>
    <col min="7651" max="7651" width="10.3984375" style="1" bestFit="1" customWidth="1"/>
    <col min="7652" max="7653" width="11.296875" style="1" customWidth="1"/>
    <col min="7654" max="7654" width="5.09765625" style="1" customWidth="1"/>
    <col min="7655" max="7671" width="8" style="1"/>
    <col min="7672" max="7672" width="3.19921875" style="1" customWidth="1"/>
    <col min="7673" max="7673" width="8.09765625" style="1" customWidth="1"/>
    <col min="7674" max="7674" width="15.3984375" style="1" customWidth="1"/>
    <col min="7675" max="7676" width="10.3984375" style="1" customWidth="1"/>
    <col min="7677" max="7677" width="10.3984375" style="1" bestFit="1" customWidth="1"/>
    <col min="7678" max="7679" width="11.296875" style="1" customWidth="1"/>
    <col min="7680" max="7680" width="5.09765625" style="1" customWidth="1"/>
    <col min="7681" max="7681" width="3.59765625" style="1" customWidth="1"/>
    <col min="7682" max="7683" width="8.8984375" style="1" customWidth="1"/>
    <col min="7684" max="7685" width="10.3984375" style="1" customWidth="1"/>
    <col min="7686" max="7686" width="11.296875" style="1" customWidth="1"/>
    <col min="7687" max="7901" width="8.8984375" style="1" customWidth="1"/>
    <col min="7902" max="7902" width="3.19921875" style="1" customWidth="1"/>
    <col min="7903" max="7903" width="8.09765625" style="1" customWidth="1"/>
    <col min="7904" max="7904" width="15.3984375" style="1" customWidth="1"/>
    <col min="7905" max="7906" width="10.3984375" style="1" customWidth="1"/>
    <col min="7907" max="7907" width="10.3984375" style="1" bestFit="1" customWidth="1"/>
    <col min="7908" max="7909" width="11.296875" style="1" customWidth="1"/>
    <col min="7910" max="7910" width="5.09765625" style="1" customWidth="1"/>
    <col min="7911" max="7927" width="8" style="1"/>
    <col min="7928" max="7928" width="3.19921875" style="1" customWidth="1"/>
    <col min="7929" max="7929" width="8.09765625" style="1" customWidth="1"/>
    <col min="7930" max="7930" width="15.3984375" style="1" customWidth="1"/>
    <col min="7931" max="7932" width="10.3984375" style="1" customWidth="1"/>
    <col min="7933" max="7933" width="10.3984375" style="1" bestFit="1" customWidth="1"/>
    <col min="7934" max="7935" width="11.296875" style="1" customWidth="1"/>
    <col min="7936" max="7936" width="5.09765625" style="1" customWidth="1"/>
    <col min="7937" max="7937" width="3.59765625" style="1" customWidth="1"/>
    <col min="7938" max="7939" width="8.8984375" style="1" customWidth="1"/>
    <col min="7940" max="7941" width="10.3984375" style="1" customWidth="1"/>
    <col min="7942" max="7942" width="11.296875" style="1" customWidth="1"/>
    <col min="7943" max="8157" width="8.8984375" style="1" customWidth="1"/>
    <col min="8158" max="8158" width="3.19921875" style="1" customWidth="1"/>
    <col min="8159" max="8159" width="8.09765625" style="1" customWidth="1"/>
    <col min="8160" max="8160" width="15.3984375" style="1" customWidth="1"/>
    <col min="8161" max="8162" width="10.3984375" style="1" customWidth="1"/>
    <col min="8163" max="8163" width="10.3984375" style="1" bestFit="1" customWidth="1"/>
    <col min="8164" max="8165" width="11.296875" style="1" customWidth="1"/>
    <col min="8166" max="8166" width="5.09765625" style="1" customWidth="1"/>
    <col min="8167" max="8183" width="8" style="1"/>
    <col min="8184" max="8184" width="3.19921875" style="1" customWidth="1"/>
    <col min="8185" max="8185" width="8.09765625" style="1" customWidth="1"/>
    <col min="8186" max="8186" width="15.3984375" style="1" customWidth="1"/>
    <col min="8187" max="8188" width="10.3984375" style="1" customWidth="1"/>
    <col min="8189" max="8189" width="10.3984375" style="1" bestFit="1" customWidth="1"/>
    <col min="8190" max="8191" width="11.296875" style="1" customWidth="1"/>
    <col min="8192" max="8192" width="5.09765625" style="1" customWidth="1"/>
    <col min="8193" max="8193" width="3.59765625" style="1" customWidth="1"/>
    <col min="8194" max="8195" width="8.8984375" style="1" customWidth="1"/>
    <col min="8196" max="8197" width="10.3984375" style="1" customWidth="1"/>
    <col min="8198" max="8198" width="11.296875" style="1" customWidth="1"/>
    <col min="8199" max="8413" width="8.8984375" style="1" customWidth="1"/>
    <col min="8414" max="8414" width="3.19921875" style="1" customWidth="1"/>
    <col min="8415" max="8415" width="8.09765625" style="1" customWidth="1"/>
    <col min="8416" max="8416" width="15.3984375" style="1" customWidth="1"/>
    <col min="8417" max="8418" width="10.3984375" style="1" customWidth="1"/>
    <col min="8419" max="8419" width="10.3984375" style="1" bestFit="1" customWidth="1"/>
    <col min="8420" max="8421" width="11.296875" style="1" customWidth="1"/>
    <col min="8422" max="8422" width="5.09765625" style="1" customWidth="1"/>
    <col min="8423" max="8439" width="8" style="1"/>
    <col min="8440" max="8440" width="3.19921875" style="1" customWidth="1"/>
    <col min="8441" max="8441" width="8.09765625" style="1" customWidth="1"/>
    <col min="8442" max="8442" width="15.3984375" style="1" customWidth="1"/>
    <col min="8443" max="8444" width="10.3984375" style="1" customWidth="1"/>
    <col min="8445" max="8445" width="10.3984375" style="1" bestFit="1" customWidth="1"/>
    <col min="8446" max="8447" width="11.296875" style="1" customWidth="1"/>
    <col min="8448" max="8448" width="5.09765625" style="1" customWidth="1"/>
    <col min="8449" max="8449" width="3.59765625" style="1" customWidth="1"/>
    <col min="8450" max="8451" width="8.8984375" style="1" customWidth="1"/>
    <col min="8452" max="8453" width="10.3984375" style="1" customWidth="1"/>
    <col min="8454" max="8454" width="11.296875" style="1" customWidth="1"/>
    <col min="8455" max="8669" width="8.8984375" style="1" customWidth="1"/>
    <col min="8670" max="8670" width="3.19921875" style="1" customWidth="1"/>
    <col min="8671" max="8671" width="8.09765625" style="1" customWidth="1"/>
    <col min="8672" max="8672" width="15.3984375" style="1" customWidth="1"/>
    <col min="8673" max="8674" width="10.3984375" style="1" customWidth="1"/>
    <col min="8675" max="8675" width="10.3984375" style="1" bestFit="1" customWidth="1"/>
    <col min="8676" max="8677" width="11.296875" style="1" customWidth="1"/>
    <col min="8678" max="8678" width="5.09765625" style="1" customWidth="1"/>
    <col min="8679" max="8695" width="8" style="1"/>
    <col min="8696" max="8696" width="3.19921875" style="1" customWidth="1"/>
    <col min="8697" max="8697" width="8.09765625" style="1" customWidth="1"/>
    <col min="8698" max="8698" width="15.3984375" style="1" customWidth="1"/>
    <col min="8699" max="8700" width="10.3984375" style="1" customWidth="1"/>
    <col min="8701" max="8701" width="10.3984375" style="1" bestFit="1" customWidth="1"/>
    <col min="8702" max="8703" width="11.296875" style="1" customWidth="1"/>
    <col min="8704" max="8704" width="5.09765625" style="1" customWidth="1"/>
    <col min="8705" max="8705" width="3.59765625" style="1" customWidth="1"/>
    <col min="8706" max="8707" width="8.8984375" style="1" customWidth="1"/>
    <col min="8708" max="8709" width="10.3984375" style="1" customWidth="1"/>
    <col min="8710" max="8710" width="11.296875" style="1" customWidth="1"/>
    <col min="8711" max="8925" width="8.8984375" style="1" customWidth="1"/>
    <col min="8926" max="8926" width="3.19921875" style="1" customWidth="1"/>
    <col min="8927" max="8927" width="8.09765625" style="1" customWidth="1"/>
    <col min="8928" max="8928" width="15.3984375" style="1" customWidth="1"/>
    <col min="8929" max="8930" width="10.3984375" style="1" customWidth="1"/>
    <col min="8931" max="8931" width="10.3984375" style="1" bestFit="1" customWidth="1"/>
    <col min="8932" max="8933" width="11.296875" style="1" customWidth="1"/>
    <col min="8934" max="8934" width="5.09765625" style="1" customWidth="1"/>
    <col min="8935" max="8951" width="8" style="1"/>
    <col min="8952" max="8952" width="3.19921875" style="1" customWidth="1"/>
    <col min="8953" max="8953" width="8.09765625" style="1" customWidth="1"/>
    <col min="8954" max="8954" width="15.3984375" style="1" customWidth="1"/>
    <col min="8955" max="8956" width="10.3984375" style="1" customWidth="1"/>
    <col min="8957" max="8957" width="10.3984375" style="1" bestFit="1" customWidth="1"/>
    <col min="8958" max="8959" width="11.296875" style="1" customWidth="1"/>
    <col min="8960" max="8960" width="5.09765625" style="1" customWidth="1"/>
    <col min="8961" max="8961" width="3.59765625" style="1" customWidth="1"/>
    <col min="8962" max="8963" width="8.8984375" style="1" customWidth="1"/>
    <col min="8964" max="8965" width="10.3984375" style="1" customWidth="1"/>
    <col min="8966" max="8966" width="11.296875" style="1" customWidth="1"/>
    <col min="8967" max="9181" width="8.8984375" style="1" customWidth="1"/>
    <col min="9182" max="9182" width="3.19921875" style="1" customWidth="1"/>
    <col min="9183" max="9183" width="8.09765625" style="1" customWidth="1"/>
    <col min="9184" max="9184" width="15.3984375" style="1" customWidth="1"/>
    <col min="9185" max="9186" width="10.3984375" style="1" customWidth="1"/>
    <col min="9187" max="9187" width="10.3984375" style="1" bestFit="1" customWidth="1"/>
    <col min="9188" max="9189" width="11.296875" style="1" customWidth="1"/>
    <col min="9190" max="9190" width="5.09765625" style="1" customWidth="1"/>
    <col min="9191" max="9207" width="8" style="1"/>
    <col min="9208" max="9208" width="3.19921875" style="1" customWidth="1"/>
    <col min="9209" max="9209" width="8.09765625" style="1" customWidth="1"/>
    <col min="9210" max="9210" width="15.3984375" style="1" customWidth="1"/>
    <col min="9211" max="9212" width="10.3984375" style="1" customWidth="1"/>
    <col min="9213" max="9213" width="10.3984375" style="1" bestFit="1" customWidth="1"/>
    <col min="9214" max="9215" width="11.296875" style="1" customWidth="1"/>
    <col min="9216" max="9216" width="5.09765625" style="1" customWidth="1"/>
    <col min="9217" max="9217" width="3.59765625" style="1" customWidth="1"/>
    <col min="9218" max="9219" width="8.8984375" style="1" customWidth="1"/>
    <col min="9220" max="9221" width="10.3984375" style="1" customWidth="1"/>
    <col min="9222" max="9222" width="11.296875" style="1" customWidth="1"/>
    <col min="9223" max="9437" width="8.8984375" style="1" customWidth="1"/>
    <col min="9438" max="9438" width="3.19921875" style="1" customWidth="1"/>
    <col min="9439" max="9439" width="8.09765625" style="1" customWidth="1"/>
    <col min="9440" max="9440" width="15.3984375" style="1" customWidth="1"/>
    <col min="9441" max="9442" width="10.3984375" style="1" customWidth="1"/>
    <col min="9443" max="9443" width="10.3984375" style="1" bestFit="1" customWidth="1"/>
    <col min="9444" max="9445" width="11.296875" style="1" customWidth="1"/>
    <col min="9446" max="9446" width="5.09765625" style="1" customWidth="1"/>
    <col min="9447" max="9463" width="8" style="1"/>
    <col min="9464" max="9464" width="3.19921875" style="1" customWidth="1"/>
    <col min="9465" max="9465" width="8.09765625" style="1" customWidth="1"/>
    <col min="9466" max="9466" width="15.3984375" style="1" customWidth="1"/>
    <col min="9467" max="9468" width="10.3984375" style="1" customWidth="1"/>
    <col min="9469" max="9469" width="10.3984375" style="1" bestFit="1" customWidth="1"/>
    <col min="9470" max="9471" width="11.296875" style="1" customWidth="1"/>
    <col min="9472" max="9472" width="5.09765625" style="1" customWidth="1"/>
    <col min="9473" max="9473" width="3.59765625" style="1" customWidth="1"/>
    <col min="9474" max="9475" width="8.8984375" style="1" customWidth="1"/>
    <col min="9476" max="9477" width="10.3984375" style="1" customWidth="1"/>
    <col min="9478" max="9478" width="11.296875" style="1" customWidth="1"/>
    <col min="9479" max="9693" width="8.8984375" style="1" customWidth="1"/>
    <col min="9694" max="9694" width="3.19921875" style="1" customWidth="1"/>
    <col min="9695" max="9695" width="8.09765625" style="1" customWidth="1"/>
    <col min="9696" max="9696" width="15.3984375" style="1" customWidth="1"/>
    <col min="9697" max="9698" width="10.3984375" style="1" customWidth="1"/>
    <col min="9699" max="9699" width="10.3984375" style="1" bestFit="1" customWidth="1"/>
    <col min="9700" max="9701" width="11.296875" style="1" customWidth="1"/>
    <col min="9702" max="9702" width="5.09765625" style="1" customWidth="1"/>
    <col min="9703" max="9719" width="8" style="1"/>
    <col min="9720" max="9720" width="3.19921875" style="1" customWidth="1"/>
    <col min="9721" max="9721" width="8.09765625" style="1" customWidth="1"/>
    <col min="9722" max="9722" width="15.3984375" style="1" customWidth="1"/>
    <col min="9723" max="9724" width="10.3984375" style="1" customWidth="1"/>
    <col min="9725" max="9725" width="10.3984375" style="1" bestFit="1" customWidth="1"/>
    <col min="9726" max="9727" width="11.296875" style="1" customWidth="1"/>
    <col min="9728" max="9728" width="5.09765625" style="1" customWidth="1"/>
    <col min="9729" max="9729" width="3.59765625" style="1" customWidth="1"/>
    <col min="9730" max="9731" width="8.8984375" style="1" customWidth="1"/>
    <col min="9732" max="9733" width="10.3984375" style="1" customWidth="1"/>
    <col min="9734" max="9734" width="11.296875" style="1" customWidth="1"/>
    <col min="9735" max="9949" width="8.8984375" style="1" customWidth="1"/>
    <col min="9950" max="9950" width="3.19921875" style="1" customWidth="1"/>
    <col min="9951" max="9951" width="8.09765625" style="1" customWidth="1"/>
    <col min="9952" max="9952" width="15.3984375" style="1" customWidth="1"/>
    <col min="9953" max="9954" width="10.3984375" style="1" customWidth="1"/>
    <col min="9955" max="9955" width="10.3984375" style="1" bestFit="1" customWidth="1"/>
    <col min="9956" max="9957" width="11.296875" style="1" customWidth="1"/>
    <col min="9958" max="9958" width="5.09765625" style="1" customWidth="1"/>
    <col min="9959" max="9975" width="8" style="1"/>
    <col min="9976" max="9976" width="3.19921875" style="1" customWidth="1"/>
    <col min="9977" max="9977" width="8.09765625" style="1" customWidth="1"/>
    <col min="9978" max="9978" width="15.3984375" style="1" customWidth="1"/>
    <col min="9979" max="9980" width="10.3984375" style="1" customWidth="1"/>
    <col min="9981" max="9981" width="10.3984375" style="1" bestFit="1" customWidth="1"/>
    <col min="9982" max="9983" width="11.296875" style="1" customWidth="1"/>
    <col min="9984" max="9984" width="5.09765625" style="1" customWidth="1"/>
    <col min="9985" max="9985" width="3.59765625" style="1" customWidth="1"/>
    <col min="9986" max="9987" width="8.8984375" style="1" customWidth="1"/>
    <col min="9988" max="9989" width="10.3984375" style="1" customWidth="1"/>
    <col min="9990" max="9990" width="11.296875" style="1" customWidth="1"/>
    <col min="9991" max="10205" width="8.8984375" style="1" customWidth="1"/>
    <col min="10206" max="10206" width="3.19921875" style="1" customWidth="1"/>
    <col min="10207" max="10207" width="8.09765625" style="1" customWidth="1"/>
    <col min="10208" max="10208" width="15.3984375" style="1" customWidth="1"/>
    <col min="10209" max="10210" width="10.3984375" style="1" customWidth="1"/>
    <col min="10211" max="10211" width="10.3984375" style="1" bestFit="1" customWidth="1"/>
    <col min="10212" max="10213" width="11.296875" style="1" customWidth="1"/>
    <col min="10214" max="10214" width="5.09765625" style="1" customWidth="1"/>
    <col min="10215" max="10231" width="8" style="1"/>
    <col min="10232" max="10232" width="3.19921875" style="1" customWidth="1"/>
    <col min="10233" max="10233" width="8.09765625" style="1" customWidth="1"/>
    <col min="10234" max="10234" width="15.3984375" style="1" customWidth="1"/>
    <col min="10235" max="10236" width="10.3984375" style="1" customWidth="1"/>
    <col min="10237" max="10237" width="10.3984375" style="1" bestFit="1" customWidth="1"/>
    <col min="10238" max="10239" width="11.296875" style="1" customWidth="1"/>
    <col min="10240" max="10240" width="5.09765625" style="1" customWidth="1"/>
    <col min="10241" max="10241" width="3.59765625" style="1" customWidth="1"/>
    <col min="10242" max="10243" width="8.8984375" style="1" customWidth="1"/>
    <col min="10244" max="10245" width="10.3984375" style="1" customWidth="1"/>
    <col min="10246" max="10246" width="11.296875" style="1" customWidth="1"/>
    <col min="10247" max="10461" width="8.8984375" style="1" customWidth="1"/>
    <col min="10462" max="10462" width="3.19921875" style="1" customWidth="1"/>
    <col min="10463" max="10463" width="8.09765625" style="1" customWidth="1"/>
    <col min="10464" max="10464" width="15.3984375" style="1" customWidth="1"/>
    <col min="10465" max="10466" width="10.3984375" style="1" customWidth="1"/>
    <col min="10467" max="10467" width="10.3984375" style="1" bestFit="1" customWidth="1"/>
    <col min="10468" max="10469" width="11.296875" style="1" customWidth="1"/>
    <col min="10470" max="10470" width="5.09765625" style="1" customWidth="1"/>
    <col min="10471" max="10487" width="8" style="1"/>
    <col min="10488" max="10488" width="3.19921875" style="1" customWidth="1"/>
    <col min="10489" max="10489" width="8.09765625" style="1" customWidth="1"/>
    <col min="10490" max="10490" width="15.3984375" style="1" customWidth="1"/>
    <col min="10491" max="10492" width="10.3984375" style="1" customWidth="1"/>
    <col min="10493" max="10493" width="10.3984375" style="1" bestFit="1" customWidth="1"/>
    <col min="10494" max="10495" width="11.296875" style="1" customWidth="1"/>
    <col min="10496" max="10496" width="5.09765625" style="1" customWidth="1"/>
    <col min="10497" max="10497" width="3.59765625" style="1" customWidth="1"/>
    <col min="10498" max="10499" width="8.8984375" style="1" customWidth="1"/>
    <col min="10500" max="10501" width="10.3984375" style="1" customWidth="1"/>
    <col min="10502" max="10502" width="11.296875" style="1" customWidth="1"/>
    <col min="10503" max="10717" width="8.8984375" style="1" customWidth="1"/>
    <col min="10718" max="10718" width="3.19921875" style="1" customWidth="1"/>
    <col min="10719" max="10719" width="8.09765625" style="1" customWidth="1"/>
    <col min="10720" max="10720" width="15.3984375" style="1" customWidth="1"/>
    <col min="10721" max="10722" width="10.3984375" style="1" customWidth="1"/>
    <col min="10723" max="10723" width="10.3984375" style="1" bestFit="1" customWidth="1"/>
    <col min="10724" max="10725" width="11.296875" style="1" customWidth="1"/>
    <col min="10726" max="10726" width="5.09765625" style="1" customWidth="1"/>
    <col min="10727" max="10743" width="8" style="1"/>
    <col min="10744" max="10744" width="3.19921875" style="1" customWidth="1"/>
    <col min="10745" max="10745" width="8.09765625" style="1" customWidth="1"/>
    <col min="10746" max="10746" width="15.3984375" style="1" customWidth="1"/>
    <col min="10747" max="10748" width="10.3984375" style="1" customWidth="1"/>
    <col min="10749" max="10749" width="10.3984375" style="1" bestFit="1" customWidth="1"/>
    <col min="10750" max="10751" width="11.296875" style="1" customWidth="1"/>
    <col min="10752" max="10752" width="5.09765625" style="1" customWidth="1"/>
    <col min="10753" max="10753" width="3.59765625" style="1" customWidth="1"/>
    <col min="10754" max="10755" width="8.8984375" style="1" customWidth="1"/>
    <col min="10756" max="10757" width="10.3984375" style="1" customWidth="1"/>
    <col min="10758" max="10758" width="11.296875" style="1" customWidth="1"/>
    <col min="10759" max="10973" width="8.8984375" style="1" customWidth="1"/>
    <col min="10974" max="10974" width="3.19921875" style="1" customWidth="1"/>
    <col min="10975" max="10975" width="8.09765625" style="1" customWidth="1"/>
    <col min="10976" max="10976" width="15.3984375" style="1" customWidth="1"/>
    <col min="10977" max="10978" width="10.3984375" style="1" customWidth="1"/>
    <col min="10979" max="10979" width="10.3984375" style="1" bestFit="1" customWidth="1"/>
    <col min="10980" max="10981" width="11.296875" style="1" customWidth="1"/>
    <col min="10982" max="10982" width="5.09765625" style="1" customWidth="1"/>
    <col min="10983" max="10999" width="8" style="1"/>
    <col min="11000" max="11000" width="3.19921875" style="1" customWidth="1"/>
    <col min="11001" max="11001" width="8.09765625" style="1" customWidth="1"/>
    <col min="11002" max="11002" width="15.3984375" style="1" customWidth="1"/>
    <col min="11003" max="11004" width="10.3984375" style="1" customWidth="1"/>
    <col min="11005" max="11005" width="10.3984375" style="1" bestFit="1" customWidth="1"/>
    <col min="11006" max="11007" width="11.296875" style="1" customWidth="1"/>
    <col min="11008" max="11008" width="5.09765625" style="1" customWidth="1"/>
    <col min="11009" max="11009" width="3.59765625" style="1" customWidth="1"/>
    <col min="11010" max="11011" width="8.8984375" style="1" customWidth="1"/>
    <col min="11012" max="11013" width="10.3984375" style="1" customWidth="1"/>
    <col min="11014" max="11014" width="11.296875" style="1" customWidth="1"/>
    <col min="11015" max="11229" width="8.8984375" style="1" customWidth="1"/>
    <col min="11230" max="11230" width="3.19921875" style="1" customWidth="1"/>
    <col min="11231" max="11231" width="8.09765625" style="1" customWidth="1"/>
    <col min="11232" max="11232" width="15.3984375" style="1" customWidth="1"/>
    <col min="11233" max="11234" width="10.3984375" style="1" customWidth="1"/>
    <col min="11235" max="11235" width="10.3984375" style="1" bestFit="1" customWidth="1"/>
    <col min="11236" max="11237" width="11.296875" style="1" customWidth="1"/>
    <col min="11238" max="11238" width="5.09765625" style="1" customWidth="1"/>
    <col min="11239" max="11255" width="8" style="1"/>
    <col min="11256" max="11256" width="3.19921875" style="1" customWidth="1"/>
    <col min="11257" max="11257" width="8.09765625" style="1" customWidth="1"/>
    <col min="11258" max="11258" width="15.3984375" style="1" customWidth="1"/>
    <col min="11259" max="11260" width="10.3984375" style="1" customWidth="1"/>
    <col min="11261" max="11261" width="10.3984375" style="1" bestFit="1" customWidth="1"/>
    <col min="11262" max="11263" width="11.296875" style="1" customWidth="1"/>
    <col min="11264" max="11264" width="5.09765625" style="1" customWidth="1"/>
    <col min="11265" max="11265" width="3.59765625" style="1" customWidth="1"/>
    <col min="11266" max="11267" width="8.8984375" style="1" customWidth="1"/>
    <col min="11268" max="11269" width="10.3984375" style="1" customWidth="1"/>
    <col min="11270" max="11270" width="11.296875" style="1" customWidth="1"/>
    <col min="11271" max="11485" width="8.8984375" style="1" customWidth="1"/>
    <col min="11486" max="11486" width="3.19921875" style="1" customWidth="1"/>
    <col min="11487" max="11487" width="8.09765625" style="1" customWidth="1"/>
    <col min="11488" max="11488" width="15.3984375" style="1" customWidth="1"/>
    <col min="11489" max="11490" width="10.3984375" style="1" customWidth="1"/>
    <col min="11491" max="11491" width="10.3984375" style="1" bestFit="1" customWidth="1"/>
    <col min="11492" max="11493" width="11.296875" style="1" customWidth="1"/>
    <col min="11494" max="11494" width="5.09765625" style="1" customWidth="1"/>
    <col min="11495" max="11511" width="8" style="1"/>
    <col min="11512" max="11512" width="3.19921875" style="1" customWidth="1"/>
    <col min="11513" max="11513" width="8.09765625" style="1" customWidth="1"/>
    <col min="11514" max="11514" width="15.3984375" style="1" customWidth="1"/>
    <col min="11515" max="11516" width="10.3984375" style="1" customWidth="1"/>
    <col min="11517" max="11517" width="10.3984375" style="1" bestFit="1" customWidth="1"/>
    <col min="11518" max="11519" width="11.296875" style="1" customWidth="1"/>
    <col min="11520" max="11520" width="5.09765625" style="1" customWidth="1"/>
    <col min="11521" max="11521" width="3.59765625" style="1" customWidth="1"/>
    <col min="11522" max="11523" width="8.8984375" style="1" customWidth="1"/>
    <col min="11524" max="11525" width="10.3984375" style="1" customWidth="1"/>
    <col min="11526" max="11526" width="11.296875" style="1" customWidth="1"/>
    <col min="11527" max="11741" width="8.8984375" style="1" customWidth="1"/>
    <col min="11742" max="11742" width="3.19921875" style="1" customWidth="1"/>
    <col min="11743" max="11743" width="8.09765625" style="1" customWidth="1"/>
    <col min="11744" max="11744" width="15.3984375" style="1" customWidth="1"/>
    <col min="11745" max="11746" width="10.3984375" style="1" customWidth="1"/>
    <col min="11747" max="11747" width="10.3984375" style="1" bestFit="1" customWidth="1"/>
    <col min="11748" max="11749" width="11.296875" style="1" customWidth="1"/>
    <col min="11750" max="11750" width="5.09765625" style="1" customWidth="1"/>
    <col min="11751" max="11767" width="8" style="1"/>
    <col min="11768" max="11768" width="3.19921875" style="1" customWidth="1"/>
    <col min="11769" max="11769" width="8.09765625" style="1" customWidth="1"/>
    <col min="11770" max="11770" width="15.3984375" style="1" customWidth="1"/>
    <col min="11771" max="11772" width="10.3984375" style="1" customWidth="1"/>
    <col min="11773" max="11773" width="10.3984375" style="1" bestFit="1" customWidth="1"/>
    <col min="11774" max="11775" width="11.296875" style="1" customWidth="1"/>
    <col min="11776" max="11776" width="5.09765625" style="1" customWidth="1"/>
    <col min="11777" max="11777" width="3.59765625" style="1" customWidth="1"/>
    <col min="11778" max="11779" width="8.8984375" style="1" customWidth="1"/>
    <col min="11780" max="11781" width="10.3984375" style="1" customWidth="1"/>
    <col min="11782" max="11782" width="11.296875" style="1" customWidth="1"/>
    <col min="11783" max="11997" width="8.8984375" style="1" customWidth="1"/>
    <col min="11998" max="11998" width="3.19921875" style="1" customWidth="1"/>
    <col min="11999" max="11999" width="8.09765625" style="1" customWidth="1"/>
    <col min="12000" max="12000" width="15.3984375" style="1" customWidth="1"/>
    <col min="12001" max="12002" width="10.3984375" style="1" customWidth="1"/>
    <col min="12003" max="12003" width="10.3984375" style="1" bestFit="1" customWidth="1"/>
    <col min="12004" max="12005" width="11.296875" style="1" customWidth="1"/>
    <col min="12006" max="12006" width="5.09765625" style="1" customWidth="1"/>
    <col min="12007" max="12023" width="8" style="1"/>
    <col min="12024" max="12024" width="3.19921875" style="1" customWidth="1"/>
    <col min="12025" max="12025" width="8.09765625" style="1" customWidth="1"/>
    <col min="12026" max="12026" width="15.3984375" style="1" customWidth="1"/>
    <col min="12027" max="12028" width="10.3984375" style="1" customWidth="1"/>
    <col min="12029" max="12029" width="10.3984375" style="1" bestFit="1" customWidth="1"/>
    <col min="12030" max="12031" width="11.296875" style="1" customWidth="1"/>
    <col min="12032" max="12032" width="5.09765625" style="1" customWidth="1"/>
    <col min="12033" max="12033" width="3.59765625" style="1" customWidth="1"/>
    <col min="12034" max="12035" width="8.8984375" style="1" customWidth="1"/>
    <col min="12036" max="12037" width="10.3984375" style="1" customWidth="1"/>
    <col min="12038" max="12038" width="11.296875" style="1" customWidth="1"/>
    <col min="12039" max="12253" width="8.8984375" style="1" customWidth="1"/>
    <col min="12254" max="12254" width="3.19921875" style="1" customWidth="1"/>
    <col min="12255" max="12255" width="8.09765625" style="1" customWidth="1"/>
    <col min="12256" max="12256" width="15.3984375" style="1" customWidth="1"/>
    <col min="12257" max="12258" width="10.3984375" style="1" customWidth="1"/>
    <col min="12259" max="12259" width="10.3984375" style="1" bestFit="1" customWidth="1"/>
    <col min="12260" max="12261" width="11.296875" style="1" customWidth="1"/>
    <col min="12262" max="12262" width="5.09765625" style="1" customWidth="1"/>
    <col min="12263" max="12279" width="8" style="1"/>
    <col min="12280" max="12280" width="3.19921875" style="1" customWidth="1"/>
    <col min="12281" max="12281" width="8.09765625" style="1" customWidth="1"/>
    <col min="12282" max="12282" width="15.3984375" style="1" customWidth="1"/>
    <col min="12283" max="12284" width="10.3984375" style="1" customWidth="1"/>
    <col min="12285" max="12285" width="10.3984375" style="1" bestFit="1" customWidth="1"/>
    <col min="12286" max="12287" width="11.296875" style="1" customWidth="1"/>
    <col min="12288" max="12288" width="5.09765625" style="1" customWidth="1"/>
    <col min="12289" max="12289" width="3.59765625" style="1" customWidth="1"/>
    <col min="12290" max="12291" width="8.8984375" style="1" customWidth="1"/>
    <col min="12292" max="12293" width="10.3984375" style="1" customWidth="1"/>
    <col min="12294" max="12294" width="11.296875" style="1" customWidth="1"/>
    <col min="12295" max="12509" width="8.8984375" style="1" customWidth="1"/>
    <col min="12510" max="12510" width="3.19921875" style="1" customWidth="1"/>
    <col min="12511" max="12511" width="8.09765625" style="1" customWidth="1"/>
    <col min="12512" max="12512" width="15.3984375" style="1" customWidth="1"/>
    <col min="12513" max="12514" width="10.3984375" style="1" customWidth="1"/>
    <col min="12515" max="12515" width="10.3984375" style="1" bestFit="1" customWidth="1"/>
    <col min="12516" max="12517" width="11.296875" style="1" customWidth="1"/>
    <col min="12518" max="12518" width="5.09765625" style="1" customWidth="1"/>
    <col min="12519" max="12535" width="8" style="1"/>
    <col min="12536" max="12536" width="3.19921875" style="1" customWidth="1"/>
    <col min="12537" max="12537" width="8.09765625" style="1" customWidth="1"/>
    <col min="12538" max="12538" width="15.3984375" style="1" customWidth="1"/>
    <col min="12539" max="12540" width="10.3984375" style="1" customWidth="1"/>
    <col min="12541" max="12541" width="10.3984375" style="1" bestFit="1" customWidth="1"/>
    <col min="12542" max="12543" width="11.296875" style="1" customWidth="1"/>
    <col min="12544" max="12544" width="5.09765625" style="1" customWidth="1"/>
    <col min="12545" max="12545" width="3.59765625" style="1" customWidth="1"/>
    <col min="12546" max="12547" width="8.8984375" style="1" customWidth="1"/>
    <col min="12548" max="12549" width="10.3984375" style="1" customWidth="1"/>
    <col min="12550" max="12550" width="11.296875" style="1" customWidth="1"/>
    <col min="12551" max="12765" width="8.8984375" style="1" customWidth="1"/>
    <col min="12766" max="12766" width="3.19921875" style="1" customWidth="1"/>
    <col min="12767" max="12767" width="8.09765625" style="1" customWidth="1"/>
    <col min="12768" max="12768" width="15.3984375" style="1" customWidth="1"/>
    <col min="12769" max="12770" width="10.3984375" style="1" customWidth="1"/>
    <col min="12771" max="12771" width="10.3984375" style="1" bestFit="1" customWidth="1"/>
    <col min="12772" max="12773" width="11.296875" style="1" customWidth="1"/>
    <col min="12774" max="12774" width="5.09765625" style="1" customWidth="1"/>
    <col min="12775" max="12791" width="8" style="1"/>
    <col min="12792" max="12792" width="3.19921875" style="1" customWidth="1"/>
    <col min="12793" max="12793" width="8.09765625" style="1" customWidth="1"/>
    <col min="12794" max="12794" width="15.3984375" style="1" customWidth="1"/>
    <col min="12795" max="12796" width="10.3984375" style="1" customWidth="1"/>
    <col min="12797" max="12797" width="10.3984375" style="1" bestFit="1" customWidth="1"/>
    <col min="12798" max="12799" width="11.296875" style="1" customWidth="1"/>
    <col min="12800" max="12800" width="5.09765625" style="1" customWidth="1"/>
    <col min="12801" max="12801" width="3.59765625" style="1" customWidth="1"/>
    <col min="12802" max="12803" width="8.8984375" style="1" customWidth="1"/>
    <col min="12804" max="12805" width="10.3984375" style="1" customWidth="1"/>
    <col min="12806" max="12806" width="11.296875" style="1" customWidth="1"/>
    <col min="12807" max="13021" width="8.8984375" style="1" customWidth="1"/>
    <col min="13022" max="13022" width="3.19921875" style="1" customWidth="1"/>
    <col min="13023" max="13023" width="8.09765625" style="1" customWidth="1"/>
    <col min="13024" max="13024" width="15.3984375" style="1" customWidth="1"/>
    <col min="13025" max="13026" width="10.3984375" style="1" customWidth="1"/>
    <col min="13027" max="13027" width="10.3984375" style="1" bestFit="1" customWidth="1"/>
    <col min="13028" max="13029" width="11.296875" style="1" customWidth="1"/>
    <col min="13030" max="13030" width="5.09765625" style="1" customWidth="1"/>
    <col min="13031" max="13047" width="8" style="1"/>
    <col min="13048" max="13048" width="3.19921875" style="1" customWidth="1"/>
    <col min="13049" max="13049" width="8.09765625" style="1" customWidth="1"/>
    <col min="13050" max="13050" width="15.3984375" style="1" customWidth="1"/>
    <col min="13051" max="13052" width="10.3984375" style="1" customWidth="1"/>
    <col min="13053" max="13053" width="10.3984375" style="1" bestFit="1" customWidth="1"/>
    <col min="13054" max="13055" width="11.296875" style="1" customWidth="1"/>
    <col min="13056" max="13056" width="5.09765625" style="1" customWidth="1"/>
    <col min="13057" max="13057" width="3.59765625" style="1" customWidth="1"/>
    <col min="13058" max="13059" width="8.8984375" style="1" customWidth="1"/>
    <col min="13060" max="13061" width="10.3984375" style="1" customWidth="1"/>
    <col min="13062" max="13062" width="11.296875" style="1" customWidth="1"/>
    <col min="13063" max="13277" width="8.8984375" style="1" customWidth="1"/>
    <col min="13278" max="13278" width="3.19921875" style="1" customWidth="1"/>
    <col min="13279" max="13279" width="8.09765625" style="1" customWidth="1"/>
    <col min="13280" max="13280" width="15.3984375" style="1" customWidth="1"/>
    <col min="13281" max="13282" width="10.3984375" style="1" customWidth="1"/>
    <col min="13283" max="13283" width="10.3984375" style="1" bestFit="1" customWidth="1"/>
    <col min="13284" max="13285" width="11.296875" style="1" customWidth="1"/>
    <col min="13286" max="13286" width="5.09765625" style="1" customWidth="1"/>
    <col min="13287" max="13303" width="8" style="1"/>
    <col min="13304" max="13304" width="3.19921875" style="1" customWidth="1"/>
    <col min="13305" max="13305" width="8.09765625" style="1" customWidth="1"/>
    <col min="13306" max="13306" width="15.3984375" style="1" customWidth="1"/>
    <col min="13307" max="13308" width="10.3984375" style="1" customWidth="1"/>
    <col min="13309" max="13309" width="10.3984375" style="1" bestFit="1" customWidth="1"/>
    <col min="13310" max="13311" width="11.296875" style="1" customWidth="1"/>
    <col min="13312" max="13312" width="5.09765625" style="1" customWidth="1"/>
    <col min="13313" max="13313" width="3.59765625" style="1" customWidth="1"/>
    <col min="13314" max="13315" width="8.8984375" style="1" customWidth="1"/>
    <col min="13316" max="13317" width="10.3984375" style="1" customWidth="1"/>
    <col min="13318" max="13318" width="11.296875" style="1" customWidth="1"/>
    <col min="13319" max="13533" width="8.8984375" style="1" customWidth="1"/>
    <col min="13534" max="13534" width="3.19921875" style="1" customWidth="1"/>
    <col min="13535" max="13535" width="8.09765625" style="1" customWidth="1"/>
    <col min="13536" max="13536" width="15.3984375" style="1" customWidth="1"/>
    <col min="13537" max="13538" width="10.3984375" style="1" customWidth="1"/>
    <col min="13539" max="13539" width="10.3984375" style="1" bestFit="1" customWidth="1"/>
    <col min="13540" max="13541" width="11.296875" style="1" customWidth="1"/>
    <col min="13542" max="13542" width="5.09765625" style="1" customWidth="1"/>
    <col min="13543" max="13559" width="8" style="1"/>
    <col min="13560" max="13560" width="3.19921875" style="1" customWidth="1"/>
    <col min="13561" max="13561" width="8.09765625" style="1" customWidth="1"/>
    <col min="13562" max="13562" width="15.3984375" style="1" customWidth="1"/>
    <col min="13563" max="13564" width="10.3984375" style="1" customWidth="1"/>
    <col min="13565" max="13565" width="10.3984375" style="1" bestFit="1" customWidth="1"/>
    <col min="13566" max="13567" width="11.296875" style="1" customWidth="1"/>
    <col min="13568" max="13568" width="5.09765625" style="1" customWidth="1"/>
    <col min="13569" max="13569" width="3.59765625" style="1" customWidth="1"/>
    <col min="13570" max="13571" width="8.8984375" style="1" customWidth="1"/>
    <col min="13572" max="13573" width="10.3984375" style="1" customWidth="1"/>
    <col min="13574" max="13574" width="11.296875" style="1" customWidth="1"/>
    <col min="13575" max="13789" width="8.8984375" style="1" customWidth="1"/>
    <col min="13790" max="13790" width="3.19921875" style="1" customWidth="1"/>
    <col min="13791" max="13791" width="8.09765625" style="1" customWidth="1"/>
    <col min="13792" max="13792" width="15.3984375" style="1" customWidth="1"/>
    <col min="13793" max="13794" width="10.3984375" style="1" customWidth="1"/>
    <col min="13795" max="13795" width="10.3984375" style="1" bestFit="1" customWidth="1"/>
    <col min="13796" max="13797" width="11.296875" style="1" customWidth="1"/>
    <col min="13798" max="13798" width="5.09765625" style="1" customWidth="1"/>
    <col min="13799" max="13815" width="8" style="1"/>
    <col min="13816" max="13816" width="3.19921875" style="1" customWidth="1"/>
    <col min="13817" max="13817" width="8.09765625" style="1" customWidth="1"/>
    <col min="13818" max="13818" width="15.3984375" style="1" customWidth="1"/>
    <col min="13819" max="13820" width="10.3984375" style="1" customWidth="1"/>
    <col min="13821" max="13821" width="10.3984375" style="1" bestFit="1" customWidth="1"/>
    <col min="13822" max="13823" width="11.296875" style="1" customWidth="1"/>
    <col min="13824" max="13824" width="5.09765625" style="1" customWidth="1"/>
    <col min="13825" max="13825" width="3.59765625" style="1" customWidth="1"/>
    <col min="13826" max="13827" width="8.8984375" style="1" customWidth="1"/>
    <col min="13828" max="13829" width="10.3984375" style="1" customWidth="1"/>
    <col min="13830" max="13830" width="11.296875" style="1" customWidth="1"/>
    <col min="13831" max="14045" width="8.8984375" style="1" customWidth="1"/>
    <col min="14046" max="14046" width="3.19921875" style="1" customWidth="1"/>
    <col min="14047" max="14047" width="8.09765625" style="1" customWidth="1"/>
    <col min="14048" max="14048" width="15.3984375" style="1" customWidth="1"/>
    <col min="14049" max="14050" width="10.3984375" style="1" customWidth="1"/>
    <col min="14051" max="14051" width="10.3984375" style="1" bestFit="1" customWidth="1"/>
    <col min="14052" max="14053" width="11.296875" style="1" customWidth="1"/>
    <col min="14054" max="14054" width="5.09765625" style="1" customWidth="1"/>
    <col min="14055" max="14071" width="8" style="1"/>
    <col min="14072" max="14072" width="3.19921875" style="1" customWidth="1"/>
    <col min="14073" max="14073" width="8.09765625" style="1" customWidth="1"/>
    <col min="14074" max="14074" width="15.3984375" style="1" customWidth="1"/>
    <col min="14075" max="14076" width="10.3984375" style="1" customWidth="1"/>
    <col min="14077" max="14077" width="10.3984375" style="1" bestFit="1" customWidth="1"/>
    <col min="14078" max="14079" width="11.296875" style="1" customWidth="1"/>
    <col min="14080" max="14080" width="5.09765625" style="1" customWidth="1"/>
    <col min="14081" max="14081" width="3.59765625" style="1" customWidth="1"/>
    <col min="14082" max="14083" width="8.8984375" style="1" customWidth="1"/>
    <col min="14084" max="14085" width="10.3984375" style="1" customWidth="1"/>
    <col min="14086" max="14086" width="11.296875" style="1" customWidth="1"/>
    <col min="14087" max="14301" width="8.8984375" style="1" customWidth="1"/>
    <col min="14302" max="14302" width="3.19921875" style="1" customWidth="1"/>
    <col min="14303" max="14303" width="8.09765625" style="1" customWidth="1"/>
    <col min="14304" max="14304" width="15.3984375" style="1" customWidth="1"/>
    <col min="14305" max="14306" width="10.3984375" style="1" customWidth="1"/>
    <col min="14307" max="14307" width="10.3984375" style="1" bestFit="1" customWidth="1"/>
    <col min="14308" max="14309" width="11.296875" style="1" customWidth="1"/>
    <col min="14310" max="14310" width="5.09765625" style="1" customWidth="1"/>
    <col min="14311" max="14327" width="8" style="1"/>
    <col min="14328" max="14328" width="3.19921875" style="1" customWidth="1"/>
    <col min="14329" max="14329" width="8.09765625" style="1" customWidth="1"/>
    <col min="14330" max="14330" width="15.3984375" style="1" customWidth="1"/>
    <col min="14331" max="14332" width="10.3984375" style="1" customWidth="1"/>
    <col min="14333" max="14333" width="10.3984375" style="1" bestFit="1" customWidth="1"/>
    <col min="14334" max="14335" width="11.296875" style="1" customWidth="1"/>
    <col min="14336" max="14336" width="5.09765625" style="1" customWidth="1"/>
    <col min="14337" max="14337" width="3.59765625" style="1" customWidth="1"/>
    <col min="14338" max="14339" width="8.8984375" style="1" customWidth="1"/>
    <col min="14340" max="14341" width="10.3984375" style="1" customWidth="1"/>
    <col min="14342" max="14342" width="11.296875" style="1" customWidth="1"/>
    <col min="14343" max="14557" width="8.8984375" style="1" customWidth="1"/>
    <col min="14558" max="14558" width="3.19921875" style="1" customWidth="1"/>
    <col min="14559" max="14559" width="8.09765625" style="1" customWidth="1"/>
    <col min="14560" max="14560" width="15.3984375" style="1" customWidth="1"/>
    <col min="14561" max="14562" width="10.3984375" style="1" customWidth="1"/>
    <col min="14563" max="14563" width="10.3984375" style="1" bestFit="1" customWidth="1"/>
    <col min="14564" max="14565" width="11.296875" style="1" customWidth="1"/>
    <col min="14566" max="14566" width="5.09765625" style="1" customWidth="1"/>
    <col min="14567" max="14583" width="8" style="1"/>
    <col min="14584" max="14584" width="3.19921875" style="1" customWidth="1"/>
    <col min="14585" max="14585" width="8.09765625" style="1" customWidth="1"/>
    <col min="14586" max="14586" width="15.3984375" style="1" customWidth="1"/>
    <col min="14587" max="14588" width="10.3984375" style="1" customWidth="1"/>
    <col min="14589" max="14589" width="10.3984375" style="1" bestFit="1" customWidth="1"/>
    <col min="14590" max="14591" width="11.296875" style="1" customWidth="1"/>
    <col min="14592" max="14592" width="5.09765625" style="1" customWidth="1"/>
    <col min="14593" max="14593" width="3.59765625" style="1" customWidth="1"/>
    <col min="14594" max="14595" width="8.8984375" style="1" customWidth="1"/>
    <col min="14596" max="14597" width="10.3984375" style="1" customWidth="1"/>
    <col min="14598" max="14598" width="11.296875" style="1" customWidth="1"/>
    <col min="14599" max="14813" width="8.8984375" style="1" customWidth="1"/>
    <col min="14814" max="14814" width="3.19921875" style="1" customWidth="1"/>
    <col min="14815" max="14815" width="8.09765625" style="1" customWidth="1"/>
    <col min="14816" max="14816" width="15.3984375" style="1" customWidth="1"/>
    <col min="14817" max="14818" width="10.3984375" style="1" customWidth="1"/>
    <col min="14819" max="14819" width="10.3984375" style="1" bestFit="1" customWidth="1"/>
    <col min="14820" max="14821" width="11.296875" style="1" customWidth="1"/>
    <col min="14822" max="14822" width="5.09765625" style="1" customWidth="1"/>
    <col min="14823" max="14839" width="8" style="1"/>
    <col min="14840" max="14840" width="3.19921875" style="1" customWidth="1"/>
    <col min="14841" max="14841" width="8.09765625" style="1" customWidth="1"/>
    <col min="14842" max="14842" width="15.3984375" style="1" customWidth="1"/>
    <col min="14843" max="14844" width="10.3984375" style="1" customWidth="1"/>
    <col min="14845" max="14845" width="10.3984375" style="1" bestFit="1" customWidth="1"/>
    <col min="14846" max="14847" width="11.296875" style="1" customWidth="1"/>
    <col min="14848" max="14848" width="5.09765625" style="1" customWidth="1"/>
    <col min="14849" max="14849" width="3.59765625" style="1" customWidth="1"/>
    <col min="14850" max="14851" width="8.8984375" style="1" customWidth="1"/>
    <col min="14852" max="14853" width="10.3984375" style="1" customWidth="1"/>
    <col min="14854" max="14854" width="11.296875" style="1" customWidth="1"/>
    <col min="14855" max="15069" width="8.8984375" style="1" customWidth="1"/>
    <col min="15070" max="15070" width="3.19921875" style="1" customWidth="1"/>
    <col min="15071" max="15071" width="8.09765625" style="1" customWidth="1"/>
    <col min="15072" max="15072" width="15.3984375" style="1" customWidth="1"/>
    <col min="15073" max="15074" width="10.3984375" style="1" customWidth="1"/>
    <col min="15075" max="15075" width="10.3984375" style="1" bestFit="1" customWidth="1"/>
    <col min="15076" max="15077" width="11.296875" style="1" customWidth="1"/>
    <col min="15078" max="15078" width="5.09765625" style="1" customWidth="1"/>
    <col min="15079" max="15095" width="8" style="1"/>
    <col min="15096" max="15096" width="3.19921875" style="1" customWidth="1"/>
    <col min="15097" max="15097" width="8.09765625" style="1" customWidth="1"/>
    <col min="15098" max="15098" width="15.3984375" style="1" customWidth="1"/>
    <col min="15099" max="15100" width="10.3984375" style="1" customWidth="1"/>
    <col min="15101" max="15101" width="10.3984375" style="1" bestFit="1" customWidth="1"/>
    <col min="15102" max="15103" width="11.296875" style="1" customWidth="1"/>
    <col min="15104" max="15104" width="5.09765625" style="1" customWidth="1"/>
    <col min="15105" max="15105" width="3.59765625" style="1" customWidth="1"/>
    <col min="15106" max="15107" width="8.8984375" style="1" customWidth="1"/>
    <col min="15108" max="15109" width="10.3984375" style="1" customWidth="1"/>
    <col min="15110" max="15110" width="11.296875" style="1" customWidth="1"/>
    <col min="15111" max="15325" width="8.8984375" style="1" customWidth="1"/>
    <col min="15326" max="15326" width="3.19921875" style="1" customWidth="1"/>
    <col min="15327" max="15327" width="8.09765625" style="1" customWidth="1"/>
    <col min="15328" max="15328" width="15.3984375" style="1" customWidth="1"/>
    <col min="15329" max="15330" width="10.3984375" style="1" customWidth="1"/>
    <col min="15331" max="15331" width="10.3984375" style="1" bestFit="1" customWidth="1"/>
    <col min="15332" max="15333" width="11.296875" style="1" customWidth="1"/>
    <col min="15334" max="15334" width="5.09765625" style="1" customWidth="1"/>
    <col min="15335" max="15351" width="8" style="1"/>
    <col min="15352" max="15352" width="3.19921875" style="1" customWidth="1"/>
    <col min="15353" max="15353" width="8.09765625" style="1" customWidth="1"/>
    <col min="15354" max="15354" width="15.3984375" style="1" customWidth="1"/>
    <col min="15355" max="15356" width="10.3984375" style="1" customWidth="1"/>
    <col min="15357" max="15357" width="10.3984375" style="1" bestFit="1" customWidth="1"/>
    <col min="15358" max="15359" width="11.296875" style="1" customWidth="1"/>
    <col min="15360" max="15360" width="5.09765625" style="1" customWidth="1"/>
    <col min="15361" max="15361" width="3.59765625" style="1" customWidth="1"/>
    <col min="15362" max="15363" width="8.8984375" style="1" customWidth="1"/>
    <col min="15364" max="15365" width="10.3984375" style="1" customWidth="1"/>
    <col min="15366" max="15366" width="11.296875" style="1" customWidth="1"/>
    <col min="15367" max="15581" width="8.8984375" style="1" customWidth="1"/>
    <col min="15582" max="15582" width="3.19921875" style="1" customWidth="1"/>
    <col min="15583" max="15583" width="8.09765625" style="1" customWidth="1"/>
    <col min="15584" max="15584" width="15.3984375" style="1" customWidth="1"/>
    <col min="15585" max="15586" width="10.3984375" style="1" customWidth="1"/>
    <col min="15587" max="15587" width="10.3984375" style="1" bestFit="1" customWidth="1"/>
    <col min="15588" max="15589" width="11.296875" style="1" customWidth="1"/>
    <col min="15590" max="15590" width="5.09765625" style="1" customWidth="1"/>
    <col min="15591" max="15607" width="8" style="1"/>
    <col min="15608" max="15608" width="3.19921875" style="1" customWidth="1"/>
    <col min="15609" max="15609" width="8.09765625" style="1" customWidth="1"/>
    <col min="15610" max="15610" width="15.3984375" style="1" customWidth="1"/>
    <col min="15611" max="15612" width="10.3984375" style="1" customWidth="1"/>
    <col min="15613" max="15613" width="10.3984375" style="1" bestFit="1" customWidth="1"/>
    <col min="15614" max="15615" width="11.296875" style="1" customWidth="1"/>
    <col min="15616" max="15616" width="5.09765625" style="1" customWidth="1"/>
    <col min="15617" max="15617" width="3.59765625" style="1" customWidth="1"/>
    <col min="15618" max="15619" width="8.8984375" style="1" customWidth="1"/>
    <col min="15620" max="15621" width="10.3984375" style="1" customWidth="1"/>
    <col min="15622" max="15622" width="11.296875" style="1" customWidth="1"/>
    <col min="15623" max="15837" width="8.8984375" style="1" customWidth="1"/>
    <col min="15838" max="15838" width="3.19921875" style="1" customWidth="1"/>
    <col min="15839" max="15839" width="8.09765625" style="1" customWidth="1"/>
    <col min="15840" max="15840" width="15.3984375" style="1" customWidth="1"/>
    <col min="15841" max="15842" width="10.3984375" style="1" customWidth="1"/>
    <col min="15843" max="15843" width="10.3984375" style="1" bestFit="1" customWidth="1"/>
    <col min="15844" max="15845" width="11.296875" style="1" customWidth="1"/>
    <col min="15846" max="15846" width="5.09765625" style="1" customWidth="1"/>
    <col min="15847" max="15863" width="8" style="1"/>
    <col min="15864" max="15864" width="3.19921875" style="1" customWidth="1"/>
    <col min="15865" max="15865" width="8.09765625" style="1" customWidth="1"/>
    <col min="15866" max="15866" width="15.3984375" style="1" customWidth="1"/>
    <col min="15867" max="15868" width="10.3984375" style="1" customWidth="1"/>
    <col min="15869" max="15869" width="10.3984375" style="1" bestFit="1" customWidth="1"/>
    <col min="15870" max="15871" width="11.296875" style="1" customWidth="1"/>
    <col min="15872" max="15872" width="5.09765625" style="1" customWidth="1"/>
    <col min="15873" max="15873" width="3.59765625" style="1" customWidth="1"/>
    <col min="15874" max="15875" width="8.8984375" style="1" customWidth="1"/>
    <col min="15876" max="15877" width="10.3984375" style="1" customWidth="1"/>
    <col min="15878" max="15878" width="11.296875" style="1" customWidth="1"/>
    <col min="15879" max="16093" width="8.8984375" style="1" customWidth="1"/>
    <col min="16094" max="16094" width="3.19921875" style="1" customWidth="1"/>
    <col min="16095" max="16095" width="8.09765625" style="1" customWidth="1"/>
    <col min="16096" max="16096" width="15.3984375" style="1" customWidth="1"/>
    <col min="16097" max="16098" width="10.3984375" style="1" customWidth="1"/>
    <col min="16099" max="16099" width="10.3984375" style="1" bestFit="1" customWidth="1"/>
    <col min="16100" max="16101" width="11.296875" style="1" customWidth="1"/>
    <col min="16102" max="16102" width="5.09765625" style="1" customWidth="1"/>
    <col min="16103" max="16119" width="8" style="1"/>
    <col min="16120" max="16120" width="3.19921875" style="1" customWidth="1"/>
    <col min="16121" max="16121" width="8.09765625" style="1" customWidth="1"/>
    <col min="16122" max="16122" width="15.3984375" style="1" customWidth="1"/>
    <col min="16123" max="16124" width="10.3984375" style="1" customWidth="1"/>
    <col min="16125" max="16125" width="10.3984375" style="1" bestFit="1" customWidth="1"/>
    <col min="16126" max="16127" width="11.296875" style="1" customWidth="1"/>
    <col min="16128" max="16128" width="5.09765625" style="1" customWidth="1"/>
    <col min="16129" max="16129" width="3.59765625" style="1" customWidth="1"/>
    <col min="16130" max="16131" width="8.8984375" style="1" customWidth="1"/>
    <col min="16132" max="16133" width="10.3984375" style="1" customWidth="1"/>
    <col min="16134" max="16134" width="11.296875" style="1" customWidth="1"/>
    <col min="16135" max="16349" width="8.8984375" style="1" customWidth="1"/>
    <col min="16350" max="16350" width="3.19921875" style="1" customWidth="1"/>
    <col min="16351" max="16351" width="8.09765625" style="1" customWidth="1"/>
    <col min="16352" max="16352" width="15.3984375" style="1" customWidth="1"/>
    <col min="16353" max="16354" width="10.3984375" style="1" customWidth="1"/>
    <col min="16355" max="16355" width="10.3984375" style="1" bestFit="1" customWidth="1"/>
    <col min="16356" max="16357" width="11.296875" style="1" customWidth="1"/>
    <col min="16358" max="16358" width="5.09765625" style="1" customWidth="1"/>
    <col min="16359" max="16384" width="8" style="1"/>
  </cols>
  <sheetData>
    <row r="1" spans="2:16" ht="5.25" customHeight="1" x14ac:dyDescent="0.25"/>
    <row r="2" spans="2:16" ht="26.1" customHeight="1" x14ac:dyDescent="0.25">
      <c r="B2" s="135" t="s">
        <v>0</v>
      </c>
      <c r="C2" s="135"/>
      <c r="D2" s="135"/>
      <c r="E2" s="135"/>
      <c r="F2" s="135"/>
      <c r="G2" s="135"/>
      <c r="H2" s="135"/>
      <c r="I2" s="135"/>
      <c r="J2"/>
      <c r="K2" s="135" t="s">
        <v>1</v>
      </c>
      <c r="L2" s="135"/>
      <c r="M2" s="135"/>
      <c r="N2" s="135"/>
      <c r="O2" s="135"/>
      <c r="P2" s="135"/>
    </row>
    <row r="3" spans="2:16" ht="19.2" customHeight="1" thickBot="1" x14ac:dyDescent="0.3">
      <c r="B3" s="136" t="s">
        <v>2</v>
      </c>
      <c r="C3" s="136"/>
      <c r="D3" s="136"/>
      <c r="E3" s="136"/>
      <c r="F3" s="136"/>
      <c r="G3" s="136"/>
      <c r="H3" s="136"/>
      <c r="I3" s="136"/>
      <c r="J3"/>
      <c r="K3" s="136" t="s">
        <v>3</v>
      </c>
      <c r="L3" s="136"/>
      <c r="M3" s="136"/>
      <c r="N3" s="136"/>
      <c r="O3" s="136"/>
      <c r="P3" s="136"/>
    </row>
    <row r="4" spans="2:16" s="6" customFormat="1" ht="16.95" customHeight="1" thickBot="1" x14ac:dyDescent="0.3">
      <c r="B4" s="137" t="s">
        <v>4</v>
      </c>
      <c r="C4" s="138"/>
      <c r="D4" s="139"/>
      <c r="E4" s="2" t="s">
        <v>5</v>
      </c>
      <c r="F4" s="3" t="s">
        <v>6</v>
      </c>
      <c r="G4" s="3" t="s">
        <v>7</v>
      </c>
      <c r="H4" s="4" t="s">
        <v>8</v>
      </c>
      <c r="I4" s="5" t="s">
        <v>9</v>
      </c>
      <c r="J4"/>
      <c r="K4" s="137" t="s">
        <v>4</v>
      </c>
      <c r="L4" s="138"/>
      <c r="M4" s="139"/>
      <c r="N4" s="2" t="s">
        <v>10</v>
      </c>
      <c r="O4" s="3" t="s">
        <v>11</v>
      </c>
      <c r="P4" s="5" t="s">
        <v>12</v>
      </c>
    </row>
    <row r="5" spans="2:16" ht="16.95" customHeight="1" x14ac:dyDescent="0.25">
      <c r="B5" s="133" t="s">
        <v>13</v>
      </c>
      <c r="C5" s="117" t="s">
        <v>14</v>
      </c>
      <c r="D5" s="134"/>
      <c r="E5" s="7">
        <v>1205</v>
      </c>
      <c r="F5" s="8">
        <f>'[1]5월'!D5</f>
        <v>1247</v>
      </c>
      <c r="G5" s="8">
        <v>1603</v>
      </c>
      <c r="H5" s="9">
        <f t="shared" ref="H5:H30" si="0">(E5-F5)/F5</f>
        <v>-3.3680834001603849E-2</v>
      </c>
      <c r="I5" s="10">
        <f>(E5-G5)/G5</f>
        <v>-0.24828446662507797</v>
      </c>
      <c r="K5" s="133" t="s">
        <v>13</v>
      </c>
      <c r="L5" s="117" t="s">
        <v>14</v>
      </c>
      <c r="M5" s="134"/>
      <c r="N5" s="11">
        <f>E5+'[1]5월'!M5</f>
        <v>5740</v>
      </c>
      <c r="O5" s="12">
        <f>SUM('[1]5월'!N5+G5)</f>
        <v>10656</v>
      </c>
      <c r="P5" s="10">
        <f>(N5-O5)/O5</f>
        <v>-0.46133633633633636</v>
      </c>
    </row>
    <row r="6" spans="2:16" ht="19.2" hidden="1" x14ac:dyDescent="0.25">
      <c r="B6" s="130"/>
      <c r="C6" s="13" t="s">
        <v>15</v>
      </c>
      <c r="D6" s="14" t="s">
        <v>16</v>
      </c>
      <c r="E6" s="15"/>
      <c r="F6" s="16">
        <f>'[1]5월'!D6</f>
        <v>0</v>
      </c>
      <c r="G6" s="16"/>
      <c r="H6" s="17">
        <v>0</v>
      </c>
      <c r="I6" s="18" t="e">
        <f t="shared" ref="I6:I30" si="1">(E6-G6)/G6</f>
        <v>#DIV/0!</v>
      </c>
      <c r="K6" s="130"/>
      <c r="L6" s="13" t="s">
        <v>15</v>
      </c>
      <c r="M6" s="14" t="s">
        <v>16</v>
      </c>
      <c r="N6" s="19">
        <f>E6+'[1]5월'!M6</f>
        <v>0</v>
      </c>
      <c r="O6" s="20">
        <f>SUM('[1]2월'!N6+G6)</f>
        <v>0</v>
      </c>
      <c r="P6" s="18">
        <v>0</v>
      </c>
    </row>
    <row r="7" spans="2:16" ht="19.2" hidden="1" x14ac:dyDescent="0.25">
      <c r="B7" s="130"/>
      <c r="C7" s="21"/>
      <c r="D7" s="22" t="s">
        <v>17</v>
      </c>
      <c r="E7" s="23"/>
      <c r="F7" s="24">
        <f>'[1]5월'!D7</f>
        <v>0</v>
      </c>
      <c r="G7" s="24"/>
      <c r="H7" s="25" t="e">
        <f t="shared" si="0"/>
        <v>#DIV/0!</v>
      </c>
      <c r="I7" s="26" t="e">
        <f t="shared" si="1"/>
        <v>#DIV/0!</v>
      </c>
      <c r="K7" s="130"/>
      <c r="L7" s="21"/>
      <c r="M7" s="22" t="s">
        <v>17</v>
      </c>
      <c r="N7" s="27">
        <f>E7+'[1]5월'!M7</f>
        <v>0</v>
      </c>
      <c r="O7" s="20">
        <f>SUM('[1]2월'!N7+G7)</f>
        <v>0</v>
      </c>
      <c r="P7" s="26" t="e">
        <f t="shared" ref="P7:P30" si="2">(N7-O7)/O7</f>
        <v>#DIV/0!</v>
      </c>
    </row>
    <row r="8" spans="2:16" ht="19.2" hidden="1" x14ac:dyDescent="0.25">
      <c r="B8" s="130"/>
      <c r="C8" s="28" t="s">
        <v>18</v>
      </c>
      <c r="D8" s="29" t="s">
        <v>19</v>
      </c>
      <c r="E8" s="15"/>
      <c r="F8" s="16">
        <f>'[1]5월'!D8</f>
        <v>0</v>
      </c>
      <c r="G8" s="16"/>
      <c r="H8" s="17" t="e">
        <f t="shared" si="0"/>
        <v>#DIV/0!</v>
      </c>
      <c r="I8" s="18" t="e">
        <f t="shared" si="1"/>
        <v>#DIV/0!</v>
      </c>
      <c r="K8" s="130"/>
      <c r="L8" s="28" t="s">
        <v>18</v>
      </c>
      <c r="M8" s="29" t="s">
        <v>19</v>
      </c>
      <c r="N8" s="19">
        <f>E8+'[1]5월'!M8</f>
        <v>0</v>
      </c>
      <c r="O8" s="20">
        <f>SUM('[1]2월'!N8+G8)</f>
        <v>0</v>
      </c>
      <c r="P8" s="18" t="e">
        <f t="shared" si="2"/>
        <v>#DIV/0!</v>
      </c>
    </row>
    <row r="9" spans="2:16" ht="19.2" hidden="1" x14ac:dyDescent="0.25">
      <c r="B9" s="130"/>
      <c r="C9" s="30"/>
      <c r="D9" s="22" t="s">
        <v>17</v>
      </c>
      <c r="E9" s="23"/>
      <c r="F9" s="24">
        <f>'[1]5월'!D9</f>
        <v>0</v>
      </c>
      <c r="G9" s="24"/>
      <c r="H9" s="25" t="e">
        <f t="shared" si="0"/>
        <v>#DIV/0!</v>
      </c>
      <c r="I9" s="26" t="e">
        <f t="shared" si="1"/>
        <v>#DIV/0!</v>
      </c>
      <c r="K9" s="130"/>
      <c r="L9" s="30"/>
      <c r="M9" s="22" t="s">
        <v>17</v>
      </c>
      <c r="N9" s="27">
        <f>E9+'[1]5월'!M9</f>
        <v>0</v>
      </c>
      <c r="O9" s="20">
        <f>SUM('[1]2월'!N9+G9)</f>
        <v>0</v>
      </c>
      <c r="P9" s="26" t="e">
        <f t="shared" si="2"/>
        <v>#DIV/0!</v>
      </c>
    </row>
    <row r="10" spans="2:16" ht="16.95" customHeight="1" x14ac:dyDescent="0.25">
      <c r="B10" s="130"/>
      <c r="C10" s="127" t="s">
        <v>20</v>
      </c>
      <c r="D10" s="128"/>
      <c r="E10" s="15">
        <v>271</v>
      </c>
      <c r="F10" s="16">
        <f>'[1]5월'!D10</f>
        <v>57</v>
      </c>
      <c r="G10" s="16">
        <v>349</v>
      </c>
      <c r="H10" s="31">
        <f t="shared" si="0"/>
        <v>3.7543859649122808</v>
      </c>
      <c r="I10" s="18">
        <f t="shared" si="1"/>
        <v>-0.22349570200573066</v>
      </c>
      <c r="K10" s="130"/>
      <c r="L10" s="127" t="s">
        <v>20</v>
      </c>
      <c r="M10" s="128"/>
      <c r="N10" s="19">
        <f>E10+'[1]5월'!M10</f>
        <v>854</v>
      </c>
      <c r="O10" s="20">
        <f>SUM('[1]5월'!N10+G10)</f>
        <v>1724</v>
      </c>
      <c r="P10" s="32">
        <f t="shared" si="2"/>
        <v>-0.5046403712296984</v>
      </c>
    </row>
    <row r="11" spans="2:16" ht="19.2" hidden="1" x14ac:dyDescent="0.25">
      <c r="B11" s="130"/>
      <c r="C11" s="33" t="s">
        <v>21</v>
      </c>
      <c r="D11" s="29" t="s">
        <v>22</v>
      </c>
      <c r="E11" s="15">
        <v>1</v>
      </c>
      <c r="F11" s="16">
        <f>'[1]5월'!D11</f>
        <v>0</v>
      </c>
      <c r="G11" s="16"/>
      <c r="H11" s="17" t="e">
        <f t="shared" si="0"/>
        <v>#DIV/0!</v>
      </c>
      <c r="I11" s="18" t="e">
        <f>(E11-G11)/G11</f>
        <v>#DIV/0!</v>
      </c>
      <c r="K11" s="130"/>
      <c r="L11" s="33" t="s">
        <v>21</v>
      </c>
      <c r="M11" s="29" t="s">
        <v>22</v>
      </c>
      <c r="N11" s="19">
        <f>E11+'[1]5월'!M11</f>
        <v>1</v>
      </c>
      <c r="O11" s="20">
        <f>SUM('[1]4월'!N11+G11)</f>
        <v>0</v>
      </c>
      <c r="P11" s="18" t="e">
        <f t="shared" si="2"/>
        <v>#DIV/0!</v>
      </c>
    </row>
    <row r="12" spans="2:16" ht="19.2" hidden="1" x14ac:dyDescent="0.25">
      <c r="B12" s="130"/>
      <c r="C12" s="21"/>
      <c r="D12" s="22" t="s">
        <v>23</v>
      </c>
      <c r="E12" s="23"/>
      <c r="F12" s="24">
        <f>'[1]5월'!D12</f>
        <v>0</v>
      </c>
      <c r="G12" s="24"/>
      <c r="H12" s="25" t="e">
        <f t="shared" si="0"/>
        <v>#DIV/0!</v>
      </c>
      <c r="I12" s="18" t="e">
        <f t="shared" si="1"/>
        <v>#DIV/0!</v>
      </c>
      <c r="K12" s="130"/>
      <c r="L12" s="21"/>
      <c r="M12" s="22" t="s">
        <v>23</v>
      </c>
      <c r="N12" s="27">
        <f>E12+'[1]5월'!M12</f>
        <v>0</v>
      </c>
      <c r="O12" s="20">
        <f>SUM('[1]4월'!N12+G12)</f>
        <v>0</v>
      </c>
      <c r="P12" s="26" t="e">
        <f t="shared" si="2"/>
        <v>#DIV/0!</v>
      </c>
    </row>
    <row r="13" spans="2:16" ht="16.95" customHeight="1" x14ac:dyDescent="0.25">
      <c r="B13" s="130"/>
      <c r="C13" s="109" t="s">
        <v>24</v>
      </c>
      <c r="D13" s="110"/>
      <c r="E13" s="15">
        <v>1</v>
      </c>
      <c r="F13" s="16">
        <f>'[1]5월'!D13</f>
        <v>17</v>
      </c>
      <c r="G13" s="16">
        <v>7</v>
      </c>
      <c r="H13" s="17">
        <f t="shared" si="0"/>
        <v>-0.94117647058823528</v>
      </c>
      <c r="I13" s="34">
        <f t="shared" si="1"/>
        <v>-0.8571428571428571</v>
      </c>
      <c r="K13" s="130"/>
      <c r="L13" s="109" t="s">
        <v>24</v>
      </c>
      <c r="M13" s="110"/>
      <c r="N13" s="19">
        <f>E13+'[1]5월'!M13</f>
        <v>65</v>
      </c>
      <c r="O13" s="20">
        <f>SUM('[1]5월'!N13+G13)</f>
        <v>48</v>
      </c>
      <c r="P13" s="18">
        <f t="shared" si="2"/>
        <v>0.35416666666666669</v>
      </c>
    </row>
    <row r="14" spans="2:16" ht="19.2" hidden="1" x14ac:dyDescent="0.25">
      <c r="B14" s="35"/>
      <c r="C14" s="131" t="s">
        <v>25</v>
      </c>
      <c r="D14" s="132"/>
      <c r="E14" s="15"/>
      <c r="F14" s="16">
        <f>'[1]5월'!D14</f>
        <v>0</v>
      </c>
      <c r="G14" s="16"/>
      <c r="H14" s="17" t="e">
        <f t="shared" si="0"/>
        <v>#DIV/0!</v>
      </c>
      <c r="I14" s="18" t="e">
        <f t="shared" si="1"/>
        <v>#DIV/0!</v>
      </c>
      <c r="K14" s="35"/>
      <c r="L14" s="127" t="s">
        <v>26</v>
      </c>
      <c r="M14" s="128"/>
      <c r="N14" s="19">
        <f>E14+'[1]5월'!M14</f>
        <v>0</v>
      </c>
      <c r="O14" s="20">
        <f>SUM('[1]4월'!N14+G14)</f>
        <v>0</v>
      </c>
      <c r="P14" s="18" t="s">
        <v>27</v>
      </c>
    </row>
    <row r="15" spans="2:16" ht="16.95" customHeight="1" x14ac:dyDescent="0.25">
      <c r="B15" s="35"/>
      <c r="C15" s="131" t="s">
        <v>28</v>
      </c>
      <c r="D15" s="132"/>
      <c r="E15" s="36">
        <v>0</v>
      </c>
      <c r="F15" s="37">
        <f>'[1]5월'!D15</f>
        <v>2</v>
      </c>
      <c r="G15" s="37">
        <v>327</v>
      </c>
      <c r="H15" s="17">
        <f t="shared" si="0"/>
        <v>-1</v>
      </c>
      <c r="I15" s="18">
        <f t="shared" si="1"/>
        <v>-1</v>
      </c>
      <c r="K15" s="35"/>
      <c r="L15" s="131" t="s">
        <v>28</v>
      </c>
      <c r="M15" s="132"/>
      <c r="N15" s="38">
        <f>E15+'[1]5월'!M15</f>
        <v>0</v>
      </c>
      <c r="O15" s="20">
        <f>SUM('[1]5월'!N15+G15)</f>
        <v>942</v>
      </c>
      <c r="P15" s="18">
        <f t="shared" si="2"/>
        <v>-1</v>
      </c>
    </row>
    <row r="16" spans="2:16" ht="16.95" customHeight="1" x14ac:dyDescent="0.25">
      <c r="B16" s="122" t="s">
        <v>29</v>
      </c>
      <c r="C16" s="123"/>
      <c r="D16" s="124"/>
      <c r="E16" s="39">
        <f>SUM(E5:E15)</f>
        <v>1478</v>
      </c>
      <c r="F16" s="40">
        <f>'[1]5월'!D16</f>
        <v>1323</v>
      </c>
      <c r="G16" s="40">
        <f>SUM(G5:G15)</f>
        <v>2286</v>
      </c>
      <c r="H16" s="41">
        <f t="shared" si="0"/>
        <v>0.11715797430083144</v>
      </c>
      <c r="I16" s="42">
        <f t="shared" si="1"/>
        <v>-0.35345581802274717</v>
      </c>
      <c r="K16" s="122" t="s">
        <v>29</v>
      </c>
      <c r="L16" s="123"/>
      <c r="M16" s="124"/>
      <c r="N16" s="39">
        <f>E16+'[1]5월'!M16</f>
        <v>6660</v>
      </c>
      <c r="O16" s="40">
        <f>SUM(O5:O15)</f>
        <v>13370</v>
      </c>
      <c r="P16" s="42">
        <f t="shared" si="2"/>
        <v>-0.5018698578908003</v>
      </c>
    </row>
    <row r="17" spans="2:16" ht="19.2" hidden="1" x14ac:dyDescent="0.25">
      <c r="B17" s="129" t="s">
        <v>30</v>
      </c>
      <c r="C17" s="109" t="s">
        <v>31</v>
      </c>
      <c r="D17" s="110"/>
      <c r="E17" s="43"/>
      <c r="F17" s="44">
        <f>'[1]5월'!D17</f>
        <v>0</v>
      </c>
      <c r="G17" s="44"/>
      <c r="H17" s="45" t="e">
        <f t="shared" si="0"/>
        <v>#DIV/0!</v>
      </c>
      <c r="I17" s="18" t="e">
        <f t="shared" si="1"/>
        <v>#DIV/0!</v>
      </c>
      <c r="K17" s="129" t="s">
        <v>30</v>
      </c>
      <c r="L17" s="109" t="s">
        <v>31</v>
      </c>
      <c r="M17" s="110"/>
      <c r="N17" s="46">
        <f>E17+'[1]5월'!M17</f>
        <v>0</v>
      </c>
      <c r="O17" s="47">
        <f>'[2]2월'!$M$21</f>
        <v>0</v>
      </c>
      <c r="P17" s="48" t="e">
        <f t="shared" si="2"/>
        <v>#DIV/0!</v>
      </c>
    </row>
    <row r="18" spans="2:16" ht="19.2" hidden="1" x14ac:dyDescent="0.25">
      <c r="B18" s="130"/>
      <c r="C18" s="109" t="s">
        <v>32</v>
      </c>
      <c r="D18" s="110"/>
      <c r="E18" s="43"/>
      <c r="F18" s="44">
        <f>'[1]5월'!D18</f>
        <v>0</v>
      </c>
      <c r="G18" s="44"/>
      <c r="H18" s="45" t="e">
        <f t="shared" si="0"/>
        <v>#DIV/0!</v>
      </c>
      <c r="I18" s="18" t="e">
        <f t="shared" si="1"/>
        <v>#DIV/0!</v>
      </c>
      <c r="K18" s="130"/>
      <c r="L18" s="109" t="s">
        <v>32</v>
      </c>
      <c r="M18" s="110"/>
      <c r="N18" s="46">
        <f>E18+'[1]5월'!M18</f>
        <v>0</v>
      </c>
      <c r="O18" s="47">
        <f>'[2]2월'!$M$22</f>
        <v>0</v>
      </c>
      <c r="P18" s="48" t="e">
        <f t="shared" si="2"/>
        <v>#DIV/0!</v>
      </c>
    </row>
    <row r="19" spans="2:16" ht="16.95" customHeight="1" x14ac:dyDescent="0.25">
      <c r="B19" s="130"/>
      <c r="C19" s="109" t="s">
        <v>33</v>
      </c>
      <c r="D19" s="110"/>
      <c r="E19" s="15">
        <v>112</v>
      </c>
      <c r="F19" s="16">
        <f>'[1]5월'!D19</f>
        <v>107</v>
      </c>
      <c r="G19" s="16">
        <v>285</v>
      </c>
      <c r="H19" s="45">
        <f t="shared" si="0"/>
        <v>4.6728971962616821E-2</v>
      </c>
      <c r="I19" s="18">
        <f t="shared" si="1"/>
        <v>-0.60701754385964912</v>
      </c>
      <c r="K19" s="130"/>
      <c r="L19" s="109" t="s">
        <v>33</v>
      </c>
      <c r="M19" s="110"/>
      <c r="N19" s="19">
        <f>E19+'[1]5월'!M19</f>
        <v>764</v>
      </c>
      <c r="O19" s="20">
        <f>SUM('[1]5월'!N19+G19)</f>
        <v>2006</v>
      </c>
      <c r="P19" s="48">
        <f t="shared" si="2"/>
        <v>-0.61914257228315051</v>
      </c>
    </row>
    <row r="20" spans="2:16" ht="16.95" customHeight="1" x14ac:dyDescent="0.25">
      <c r="B20" s="130"/>
      <c r="C20" s="109" t="s">
        <v>34</v>
      </c>
      <c r="D20" s="110"/>
      <c r="E20" s="15">
        <v>1</v>
      </c>
      <c r="F20" s="16">
        <f>'[1]5월'!D20</f>
        <v>21</v>
      </c>
      <c r="G20" s="16">
        <v>0</v>
      </c>
      <c r="H20" s="45">
        <f>(E20-F20)/F20</f>
        <v>-0.95238095238095233</v>
      </c>
      <c r="I20" s="18" t="s">
        <v>27</v>
      </c>
      <c r="K20" s="130"/>
      <c r="L20" s="109" t="s">
        <v>34</v>
      </c>
      <c r="M20" s="110"/>
      <c r="N20" s="19">
        <f>E20+'[1]5월'!M20</f>
        <v>81</v>
      </c>
      <c r="O20" s="20">
        <f>SUM('[1]5월'!N20+G20)</f>
        <v>0</v>
      </c>
      <c r="P20" s="48" t="s">
        <v>27</v>
      </c>
    </row>
    <row r="21" spans="2:16" ht="16.95" customHeight="1" x14ac:dyDescent="0.25">
      <c r="B21" s="130"/>
      <c r="C21" s="109" t="s">
        <v>35</v>
      </c>
      <c r="D21" s="110"/>
      <c r="E21" s="15">
        <v>1987</v>
      </c>
      <c r="F21" s="16">
        <f>'[1]5월'!D21</f>
        <v>876</v>
      </c>
      <c r="G21" s="16">
        <v>2671</v>
      </c>
      <c r="H21" s="45">
        <f t="shared" si="0"/>
        <v>1.2682648401826484</v>
      </c>
      <c r="I21" s="49">
        <f t="shared" si="1"/>
        <v>-0.25608386372145264</v>
      </c>
      <c r="K21" s="130"/>
      <c r="L21" s="109" t="s">
        <v>35</v>
      </c>
      <c r="M21" s="110"/>
      <c r="N21" s="19">
        <f>E21+'[1]5월'!M21</f>
        <v>7472</v>
      </c>
      <c r="O21" s="20">
        <f>SUM('[1]5월'!N21+G21)</f>
        <v>10633</v>
      </c>
      <c r="P21" s="48">
        <f t="shared" si="2"/>
        <v>-0.29728204645913664</v>
      </c>
    </row>
    <row r="22" spans="2:16" ht="16.95" customHeight="1" x14ac:dyDescent="0.25">
      <c r="B22" s="130"/>
      <c r="C22" s="109" t="s">
        <v>36</v>
      </c>
      <c r="D22" s="110"/>
      <c r="E22" s="15">
        <v>299</v>
      </c>
      <c r="F22" s="16">
        <f>'[1]5월'!D22</f>
        <v>9</v>
      </c>
      <c r="G22" s="16">
        <v>0</v>
      </c>
      <c r="H22" s="45">
        <f t="shared" si="0"/>
        <v>32.222222222222221</v>
      </c>
      <c r="I22" s="18" t="s">
        <v>27</v>
      </c>
      <c r="K22" s="130"/>
      <c r="L22" s="109" t="s">
        <v>36</v>
      </c>
      <c r="M22" s="110"/>
      <c r="N22" s="19">
        <f>E22+'[1]5월'!M22</f>
        <v>308</v>
      </c>
      <c r="O22" s="20">
        <f>SUM('[1]5월'!N22+G22)</f>
        <v>547</v>
      </c>
      <c r="P22" s="48">
        <f t="shared" si="2"/>
        <v>-0.43692870201096889</v>
      </c>
    </row>
    <row r="23" spans="2:16" ht="16.95" customHeight="1" x14ac:dyDescent="0.25">
      <c r="B23" s="35"/>
      <c r="C23" s="109" t="s">
        <v>37</v>
      </c>
      <c r="D23" s="110"/>
      <c r="E23" s="15">
        <v>229</v>
      </c>
      <c r="F23" s="16">
        <f>'[1]5월'!D23</f>
        <v>12</v>
      </c>
      <c r="G23" s="16">
        <v>283</v>
      </c>
      <c r="H23" s="45">
        <f t="shared" si="0"/>
        <v>18.083333333333332</v>
      </c>
      <c r="I23" s="18">
        <f t="shared" si="1"/>
        <v>-0.19081272084805653</v>
      </c>
      <c r="K23" s="35"/>
      <c r="L23" s="109" t="s">
        <v>37</v>
      </c>
      <c r="M23" s="110"/>
      <c r="N23" s="19">
        <f>E23+'[1]5월'!M23</f>
        <v>378</v>
      </c>
      <c r="O23" s="20">
        <f>SUM('[1]5월'!N23+G23)</f>
        <v>1714</v>
      </c>
      <c r="P23" s="48">
        <f t="shared" si="2"/>
        <v>-0.77946324387397903</v>
      </c>
    </row>
    <row r="24" spans="2:16" ht="16.95" customHeight="1" x14ac:dyDescent="0.25">
      <c r="B24" s="35"/>
      <c r="C24" s="109" t="s">
        <v>38</v>
      </c>
      <c r="D24" s="110"/>
      <c r="E24" s="15">
        <v>63</v>
      </c>
      <c r="F24" s="16">
        <f>'[1]5월'!D24</f>
        <v>100</v>
      </c>
      <c r="G24" s="16">
        <v>0</v>
      </c>
      <c r="H24" s="45">
        <f>(E24-F24)/F24</f>
        <v>-0.37</v>
      </c>
      <c r="I24" s="18" t="s">
        <v>27</v>
      </c>
      <c r="K24" s="35"/>
      <c r="L24" s="109" t="s">
        <v>38</v>
      </c>
      <c r="M24" s="110"/>
      <c r="N24" s="19">
        <f>E24+'[1]5월'!M24</f>
        <v>221</v>
      </c>
      <c r="O24" s="20">
        <f>SUM('[1]5월'!N24+G24)</f>
        <v>0</v>
      </c>
      <c r="P24" s="48" t="s">
        <v>27</v>
      </c>
    </row>
    <row r="25" spans="2:16" s="6" customFormat="1" ht="16.95" customHeight="1" x14ac:dyDescent="0.25">
      <c r="B25" s="122" t="s">
        <v>39</v>
      </c>
      <c r="C25" s="123"/>
      <c r="D25" s="124"/>
      <c r="E25" s="39">
        <f>SUM(E17:E24)</f>
        <v>2691</v>
      </c>
      <c r="F25" s="40">
        <f>'[1]5월'!D25</f>
        <v>1125</v>
      </c>
      <c r="G25" s="40">
        <f>SUM(G19:G23)</f>
        <v>3239</v>
      </c>
      <c r="H25" s="41">
        <f t="shared" si="0"/>
        <v>1.3919999999999999</v>
      </c>
      <c r="I25" s="42">
        <f t="shared" si="1"/>
        <v>-0.16918802099413399</v>
      </c>
      <c r="K25" s="122" t="s">
        <v>39</v>
      </c>
      <c r="L25" s="123"/>
      <c r="M25" s="124"/>
      <c r="N25" s="39">
        <f>E25+'[1]5월'!M25</f>
        <v>9224</v>
      </c>
      <c r="O25" s="40">
        <f>SUM(O19:O23)</f>
        <v>14900</v>
      </c>
      <c r="P25" s="42">
        <f t="shared" si="2"/>
        <v>-0.38093959731543625</v>
      </c>
    </row>
    <row r="26" spans="2:16" s="6" customFormat="1" ht="16.95" customHeight="1" x14ac:dyDescent="0.25">
      <c r="B26" s="125" t="s">
        <v>40</v>
      </c>
      <c r="C26" s="109" t="s">
        <v>41</v>
      </c>
      <c r="D26" s="110"/>
      <c r="E26" s="15">
        <v>264</v>
      </c>
      <c r="F26" s="16">
        <f>'[1]5월'!D26</f>
        <v>320</v>
      </c>
      <c r="G26" s="16">
        <v>201</v>
      </c>
      <c r="H26" s="45">
        <f t="shared" si="0"/>
        <v>-0.17499999999999999</v>
      </c>
      <c r="I26" s="18">
        <f t="shared" si="1"/>
        <v>0.31343283582089554</v>
      </c>
      <c r="K26" s="125" t="s">
        <v>40</v>
      </c>
      <c r="L26" s="109" t="s">
        <v>41</v>
      </c>
      <c r="M26" s="110"/>
      <c r="N26" s="19">
        <f>E26+'[1]5월'!M26</f>
        <v>1667</v>
      </c>
      <c r="O26" s="20">
        <f>SUM('[1]5월'!N26+G26)</f>
        <v>1409</v>
      </c>
      <c r="P26" s="48">
        <f t="shared" si="2"/>
        <v>0.18310858765081617</v>
      </c>
    </row>
    <row r="27" spans="2:16" ht="16.95" customHeight="1" x14ac:dyDescent="0.25">
      <c r="B27" s="126"/>
      <c r="C27" s="127" t="s">
        <v>42</v>
      </c>
      <c r="D27" s="128"/>
      <c r="E27" s="15">
        <v>0</v>
      </c>
      <c r="F27" s="16">
        <f>'[1]5월'!D27</f>
        <v>0</v>
      </c>
      <c r="G27" s="16">
        <v>14</v>
      </c>
      <c r="H27" s="50">
        <v>0</v>
      </c>
      <c r="I27" s="18">
        <f t="shared" si="1"/>
        <v>-1</v>
      </c>
      <c r="K27" s="126"/>
      <c r="L27" s="127" t="s">
        <v>42</v>
      </c>
      <c r="M27" s="128"/>
      <c r="N27" s="19">
        <f>E27+'[1]5월'!M27</f>
        <v>0</v>
      </c>
      <c r="O27" s="20">
        <f>SUM('[1]5월'!N27+G27)</f>
        <v>1988</v>
      </c>
      <c r="P27" s="18">
        <f t="shared" si="2"/>
        <v>-1</v>
      </c>
    </row>
    <row r="28" spans="2:16" ht="16.95" customHeight="1" x14ac:dyDescent="0.25">
      <c r="B28" s="126"/>
      <c r="C28" s="109" t="s">
        <v>43</v>
      </c>
      <c r="D28" s="110"/>
      <c r="E28" s="15">
        <v>0</v>
      </c>
      <c r="F28" s="16">
        <f>'[1]5월'!D28</f>
        <v>0</v>
      </c>
      <c r="G28" s="16">
        <v>0</v>
      </c>
      <c r="H28" s="50">
        <v>0</v>
      </c>
      <c r="I28" s="18" t="s">
        <v>27</v>
      </c>
      <c r="K28" s="126"/>
      <c r="L28" s="109" t="s">
        <v>43</v>
      </c>
      <c r="M28" s="110"/>
      <c r="N28" s="19">
        <f>E28+'[1]5월'!M28</f>
        <v>0</v>
      </c>
      <c r="O28" s="20">
        <f>SUM('[1]5월'!N28+G28)</f>
        <v>1487</v>
      </c>
      <c r="P28" s="18">
        <f t="shared" si="2"/>
        <v>-1</v>
      </c>
    </row>
    <row r="29" spans="2:16" ht="16.95" customHeight="1" thickBot="1" x14ac:dyDescent="0.3">
      <c r="B29" s="118" t="s">
        <v>44</v>
      </c>
      <c r="C29" s="119"/>
      <c r="D29" s="120"/>
      <c r="E29" s="51">
        <f>SUM(E26:E28)</f>
        <v>264</v>
      </c>
      <c r="F29" s="52">
        <f>'[1]5월'!D29</f>
        <v>320</v>
      </c>
      <c r="G29" s="52">
        <f>SUM(G26:G28)</f>
        <v>215</v>
      </c>
      <c r="H29" s="53">
        <f>(E29-F29)/F29</f>
        <v>-0.17499999999999999</v>
      </c>
      <c r="I29" s="54">
        <f t="shared" si="1"/>
        <v>0.22790697674418606</v>
      </c>
      <c r="K29" s="118" t="s">
        <v>44</v>
      </c>
      <c r="L29" s="119"/>
      <c r="M29" s="120"/>
      <c r="N29" s="51">
        <f>E29+'[1]5월'!M29</f>
        <v>1667</v>
      </c>
      <c r="O29" s="52">
        <f>SUM(O26:O28)</f>
        <v>4884</v>
      </c>
      <c r="P29" s="54">
        <f t="shared" si="2"/>
        <v>-0.65868140868140868</v>
      </c>
    </row>
    <row r="30" spans="2:16" s="6" customFormat="1" ht="16.95" customHeight="1" thickBot="1" x14ac:dyDescent="0.3">
      <c r="B30" s="104" t="s">
        <v>45</v>
      </c>
      <c r="C30" s="105"/>
      <c r="D30" s="121"/>
      <c r="E30" s="55">
        <f>SUM(E16,E25,E29)</f>
        <v>4433</v>
      </c>
      <c r="F30" s="56">
        <f>'[1]5월'!D30</f>
        <v>2768</v>
      </c>
      <c r="G30" s="56">
        <f>SUM(G16,G25,G29)</f>
        <v>5740</v>
      </c>
      <c r="H30" s="57">
        <f t="shared" si="0"/>
        <v>0.60151734104046239</v>
      </c>
      <c r="I30" s="58">
        <f t="shared" si="1"/>
        <v>-0.22770034843205575</v>
      </c>
      <c r="K30" s="104" t="s">
        <v>45</v>
      </c>
      <c r="L30" s="105"/>
      <c r="M30" s="121"/>
      <c r="N30" s="55">
        <f>E30+'[1]5월'!M30</f>
        <v>17551</v>
      </c>
      <c r="O30" s="56">
        <f>SUM(O16,O25,O29+6)</f>
        <v>33160</v>
      </c>
      <c r="P30" s="58">
        <f t="shared" si="2"/>
        <v>-0.47071773220747887</v>
      </c>
    </row>
    <row r="31" spans="2:16" s="6" customFormat="1" ht="16.2" customHeight="1" x14ac:dyDescent="0.25">
      <c r="F31" s="59"/>
      <c r="G31" s="60"/>
      <c r="H31" s="61"/>
      <c r="I31" s="61"/>
      <c r="J31" s="62"/>
      <c r="K31" s="112" t="s">
        <v>46</v>
      </c>
      <c r="L31" s="112"/>
      <c r="M31" s="112"/>
      <c r="N31" s="112"/>
      <c r="O31" s="112"/>
      <c r="P31" s="112"/>
    </row>
    <row r="32" spans="2:16" s="6" customFormat="1" ht="13.5" customHeight="1" x14ac:dyDescent="0.25">
      <c r="B32" s="62"/>
      <c r="C32" s="62"/>
      <c r="D32" s="62"/>
      <c r="E32" s="62"/>
      <c r="F32" s="59"/>
      <c r="G32" s="59"/>
      <c r="H32" s="63"/>
      <c r="I32" s="64"/>
      <c r="K32" s="62"/>
      <c r="L32" s="62"/>
      <c r="M32" s="62"/>
      <c r="N32" s="62"/>
      <c r="O32" s="65"/>
      <c r="P32" s="63"/>
    </row>
    <row r="33" spans="2:16" ht="21" customHeight="1" thickBot="1" x14ac:dyDescent="0.3">
      <c r="B33" s="66" t="s">
        <v>47</v>
      </c>
      <c r="C33" s="67"/>
      <c r="D33" s="67"/>
      <c r="E33" s="68"/>
      <c r="F33" s="68"/>
      <c r="G33" s="68"/>
      <c r="H33" s="64"/>
      <c r="I33" s="64"/>
      <c r="K33" s="66" t="s">
        <v>47</v>
      </c>
      <c r="L33" s="67"/>
      <c r="M33" s="67"/>
      <c r="N33" s="69"/>
      <c r="O33" s="69"/>
      <c r="P33" s="64"/>
    </row>
    <row r="34" spans="2:16" ht="23.25" customHeight="1" x14ac:dyDescent="0.25">
      <c r="B34" s="113" t="s">
        <v>48</v>
      </c>
      <c r="C34" s="116" t="s">
        <v>49</v>
      </c>
      <c r="D34" s="117"/>
      <c r="E34" s="70">
        <v>3882</v>
      </c>
      <c r="F34" s="71">
        <f>'[1]5월'!D34</f>
        <v>2792</v>
      </c>
      <c r="G34" s="71">
        <v>2106</v>
      </c>
      <c r="H34" s="9">
        <f t="shared" ref="H34:H39" si="3">(E34-F34)/F34</f>
        <v>0.39040114613180515</v>
      </c>
      <c r="I34" s="10">
        <f t="shared" ref="I34:I39" si="4">(E34-G34)/G34</f>
        <v>0.84330484330484334</v>
      </c>
      <c r="K34" s="113" t="s">
        <v>48</v>
      </c>
      <c r="L34" s="116" t="s">
        <v>49</v>
      </c>
      <c r="M34" s="117"/>
      <c r="N34" s="72">
        <f>E34+'[1]5월'!M34</f>
        <v>15118</v>
      </c>
      <c r="O34" s="12">
        <f>SUM('[1]5월'!N34+G34)</f>
        <v>12911</v>
      </c>
      <c r="P34" s="73">
        <f t="shared" ref="P34:P39" si="5">(N34-O34)/O34</f>
        <v>0.17093950894586013</v>
      </c>
    </row>
    <row r="35" spans="2:16" ht="23.25" hidden="1" customHeight="1" x14ac:dyDescent="0.25">
      <c r="B35" s="114"/>
      <c r="C35" s="111" t="s">
        <v>50</v>
      </c>
      <c r="D35" s="109"/>
      <c r="E35" s="74">
        <v>0</v>
      </c>
      <c r="F35" s="75">
        <f>'[1]5월'!D35</f>
        <v>0</v>
      </c>
      <c r="G35" s="75">
        <v>0</v>
      </c>
      <c r="H35" s="17" t="e">
        <f t="shared" si="3"/>
        <v>#DIV/0!</v>
      </c>
      <c r="I35" s="18" t="e">
        <f t="shared" si="4"/>
        <v>#DIV/0!</v>
      </c>
      <c r="K35" s="114"/>
      <c r="L35" s="111" t="s">
        <v>50</v>
      </c>
      <c r="M35" s="109"/>
      <c r="N35" s="76">
        <f>E35+'[1]5월'!M35</f>
        <v>0</v>
      </c>
      <c r="O35" s="20">
        <f>SUM('[1]5월'!N35+G35)</f>
        <v>0</v>
      </c>
      <c r="P35" s="77" t="e">
        <f t="shared" si="5"/>
        <v>#DIV/0!</v>
      </c>
    </row>
    <row r="36" spans="2:16" ht="23.25" hidden="1" customHeight="1" x14ac:dyDescent="0.25">
      <c r="B36" s="114"/>
      <c r="C36" s="109" t="s">
        <v>51</v>
      </c>
      <c r="D36" s="110"/>
      <c r="E36" s="36">
        <v>0</v>
      </c>
      <c r="F36" s="37">
        <f>'[1]5월'!D36</f>
        <v>0</v>
      </c>
      <c r="G36" s="37">
        <v>0</v>
      </c>
      <c r="H36" s="44" t="e">
        <f t="shared" si="3"/>
        <v>#DIV/0!</v>
      </c>
      <c r="I36" s="18" t="e">
        <f t="shared" si="4"/>
        <v>#DIV/0!</v>
      </c>
      <c r="K36" s="114"/>
      <c r="L36" s="109" t="s">
        <v>51</v>
      </c>
      <c r="M36" s="110"/>
      <c r="N36" s="78">
        <f>E36+'[1]5월'!M36</f>
        <v>0</v>
      </c>
      <c r="O36" s="20">
        <f>SUM('[1]5월'!N36+G36)</f>
        <v>0</v>
      </c>
      <c r="P36" s="79" t="e">
        <f t="shared" si="5"/>
        <v>#DIV/0!</v>
      </c>
    </row>
    <row r="37" spans="2:16" ht="23.25" customHeight="1" x14ac:dyDescent="0.25">
      <c r="B37" s="114"/>
      <c r="C37" s="111" t="s">
        <v>30</v>
      </c>
      <c r="D37" s="109"/>
      <c r="E37" s="74">
        <v>17905</v>
      </c>
      <c r="F37" s="75">
        <f>'[1]5월'!D37</f>
        <v>9543</v>
      </c>
      <c r="G37" s="75">
        <v>18523</v>
      </c>
      <c r="H37" s="17">
        <f t="shared" si="3"/>
        <v>0.87624436759928748</v>
      </c>
      <c r="I37" s="18">
        <f t="shared" si="4"/>
        <v>-3.3363925929924959E-2</v>
      </c>
      <c r="K37" s="114"/>
      <c r="L37" s="111" t="s">
        <v>30</v>
      </c>
      <c r="M37" s="109"/>
      <c r="N37" s="76">
        <f>E37+'[1]5월'!M37</f>
        <v>86211</v>
      </c>
      <c r="O37" s="20">
        <f>SUM('[1]5월'!N37+G37)</f>
        <v>106548</v>
      </c>
      <c r="P37" s="77">
        <f t="shared" si="5"/>
        <v>-0.19087171978826445</v>
      </c>
    </row>
    <row r="38" spans="2:16" ht="23.25" customHeight="1" thickBot="1" x14ac:dyDescent="0.3">
      <c r="B38" s="115"/>
      <c r="C38" s="102" t="s">
        <v>52</v>
      </c>
      <c r="D38" s="103"/>
      <c r="E38" s="80">
        <v>468</v>
      </c>
      <c r="F38" s="81">
        <f>'[1]5월'!D38</f>
        <v>597</v>
      </c>
      <c r="G38" s="81">
        <v>507</v>
      </c>
      <c r="H38" s="82">
        <f t="shared" si="3"/>
        <v>-0.21608040201005024</v>
      </c>
      <c r="I38" s="83">
        <f t="shared" si="4"/>
        <v>-7.6923076923076927E-2</v>
      </c>
      <c r="K38" s="115"/>
      <c r="L38" s="102" t="s">
        <v>52</v>
      </c>
      <c r="M38" s="103"/>
      <c r="N38" s="84">
        <f>E38+'[1]5월'!M38</f>
        <v>3876</v>
      </c>
      <c r="O38" s="85">
        <f>SUM('[1]5월'!N38+G38)</f>
        <v>2164</v>
      </c>
      <c r="P38" s="86">
        <f t="shared" si="5"/>
        <v>0.79112754158964882</v>
      </c>
    </row>
    <row r="39" spans="2:16" ht="19.5" customHeight="1" thickBot="1" x14ac:dyDescent="0.3">
      <c r="B39" s="104" t="s">
        <v>53</v>
      </c>
      <c r="C39" s="105"/>
      <c r="D39" s="105"/>
      <c r="E39" s="55">
        <f>SUM(E34:E38)</f>
        <v>22255</v>
      </c>
      <c r="F39" s="56">
        <f>'[1]5월'!D39</f>
        <v>12932</v>
      </c>
      <c r="G39" s="56">
        <f>SUM(G34:G38)</f>
        <v>21136</v>
      </c>
      <c r="H39" s="87">
        <f t="shared" si="3"/>
        <v>0.720924837612125</v>
      </c>
      <c r="I39" s="58">
        <f t="shared" si="4"/>
        <v>5.2942846328538982E-2</v>
      </c>
      <c r="J39" s="88"/>
      <c r="K39" s="104" t="s">
        <v>53</v>
      </c>
      <c r="L39" s="105"/>
      <c r="M39" s="105"/>
      <c r="N39" s="140">
        <f>E39+'[1]5월'!M39</f>
        <v>105205</v>
      </c>
      <c r="O39" s="89">
        <f>SUM(O34:O38)</f>
        <v>121623</v>
      </c>
      <c r="P39" s="141">
        <f t="shared" si="5"/>
        <v>-0.13499091454741291</v>
      </c>
    </row>
    <row r="40" spans="2:16" ht="13.05" customHeight="1" thickBot="1" x14ac:dyDescent="0.3">
      <c r="B40" s="90"/>
      <c r="C40" s="90"/>
      <c r="D40" s="90"/>
      <c r="E40" s="91"/>
      <c r="F40" s="91"/>
      <c r="G40" s="91"/>
      <c r="H40" s="92"/>
      <c r="I40" s="64"/>
      <c r="K40" s="90"/>
      <c r="L40" s="90"/>
      <c r="M40" s="90"/>
      <c r="N40" s="93"/>
      <c r="O40" s="93"/>
      <c r="P40" s="92"/>
    </row>
    <row r="41" spans="2:16" ht="19.5" customHeight="1" thickBot="1" x14ac:dyDescent="0.3">
      <c r="B41" s="106" t="s">
        <v>54</v>
      </c>
      <c r="C41" s="107"/>
      <c r="D41" s="108"/>
      <c r="E41" s="94">
        <f>SUM(E30,E39)</f>
        <v>26688</v>
      </c>
      <c r="F41" s="95">
        <f>SUM(F30,F39)</f>
        <v>15700</v>
      </c>
      <c r="G41" s="95">
        <f>SUM(G30,G39)</f>
        <v>26876</v>
      </c>
      <c r="H41" s="96">
        <f>(E41-F41)/F41</f>
        <v>0.69987261146496815</v>
      </c>
      <c r="I41" s="97">
        <f>(E41-G41)/G41</f>
        <v>-6.9950885548444707E-3</v>
      </c>
      <c r="K41" s="106" t="s">
        <v>55</v>
      </c>
      <c r="L41" s="107"/>
      <c r="M41" s="108"/>
      <c r="N41" s="94">
        <f>SUM(N30,N39)</f>
        <v>122756</v>
      </c>
      <c r="O41" s="95">
        <f>SUM(O30,O39)</f>
        <v>154783</v>
      </c>
      <c r="P41" s="98">
        <f>(N41-O41)/O41</f>
        <v>-0.20691548813500191</v>
      </c>
    </row>
    <row r="42" spans="2:16" s="6" customFormat="1" ht="18" customHeight="1" x14ac:dyDescent="0.25">
      <c r="B42" s="66"/>
      <c r="E42" s="99"/>
    </row>
    <row r="43" spans="2:16" s="6" customFormat="1" ht="18" customHeight="1" x14ac:dyDescent="0.25">
      <c r="B43" s="100"/>
      <c r="E43" s="99"/>
      <c r="H43" s="101"/>
    </row>
    <row r="44" spans="2:16" s="6" customFormat="1" ht="18" customHeight="1" x14ac:dyDescent="0.25"/>
    <row r="45" spans="2:16" ht="18" customHeight="1" x14ac:dyDescent="0.25">
      <c r="K45" s="6"/>
    </row>
  </sheetData>
  <mergeCells count="69">
    <mergeCell ref="B2:I2"/>
    <mergeCell ref="K2:P2"/>
    <mergeCell ref="B3:I3"/>
    <mergeCell ref="K3:P3"/>
    <mergeCell ref="B4:D4"/>
    <mergeCell ref="K4:M4"/>
    <mergeCell ref="B5:B13"/>
    <mergeCell ref="C5:D5"/>
    <mergeCell ref="K5:K13"/>
    <mergeCell ref="L5:M5"/>
    <mergeCell ref="C10:D10"/>
    <mergeCell ref="L10:M10"/>
    <mergeCell ref="C13:D13"/>
    <mergeCell ref="L13:M13"/>
    <mergeCell ref="C14:D14"/>
    <mergeCell ref="L14:M14"/>
    <mergeCell ref="C15:D15"/>
    <mergeCell ref="L15:M15"/>
    <mergeCell ref="B16:D16"/>
    <mergeCell ref="K16:M16"/>
    <mergeCell ref="B17:B22"/>
    <mergeCell ref="C17:D17"/>
    <mergeCell ref="K17:K22"/>
    <mergeCell ref="L17:M17"/>
    <mergeCell ref="C18:D18"/>
    <mergeCell ref="L18:M18"/>
    <mergeCell ref="C19:D19"/>
    <mergeCell ref="L19:M19"/>
    <mergeCell ref="C20:D20"/>
    <mergeCell ref="L20:M20"/>
    <mergeCell ref="C21:D21"/>
    <mergeCell ref="L21:M21"/>
    <mergeCell ref="C22:D22"/>
    <mergeCell ref="L22:M22"/>
    <mergeCell ref="C23:D23"/>
    <mergeCell ref="L23:M23"/>
    <mergeCell ref="C24:D24"/>
    <mergeCell ref="L24:M24"/>
    <mergeCell ref="B25:D25"/>
    <mergeCell ref="K25:M25"/>
    <mergeCell ref="B26:B28"/>
    <mergeCell ref="C26:D26"/>
    <mergeCell ref="K26:K28"/>
    <mergeCell ref="L26:M26"/>
    <mergeCell ref="C27:D27"/>
    <mergeCell ref="L27:M27"/>
    <mergeCell ref="C28:D28"/>
    <mergeCell ref="L28:M28"/>
    <mergeCell ref="B29:D29"/>
    <mergeCell ref="K29:M29"/>
    <mergeCell ref="B30:D30"/>
    <mergeCell ref="K30:M30"/>
    <mergeCell ref="C36:D36"/>
    <mergeCell ref="L36:M36"/>
    <mergeCell ref="C37:D37"/>
    <mergeCell ref="L37:M37"/>
    <mergeCell ref="K31:P31"/>
    <mergeCell ref="C34:D34"/>
    <mergeCell ref="K34:K38"/>
    <mergeCell ref="L34:M34"/>
    <mergeCell ref="C35:D35"/>
    <mergeCell ref="L35:M35"/>
    <mergeCell ref="C38:D38"/>
    <mergeCell ref="L38:M38"/>
    <mergeCell ref="B39:D39"/>
    <mergeCell ref="K39:M39"/>
    <mergeCell ref="B41:D41"/>
    <mergeCell ref="K41:M41"/>
    <mergeCell ref="B34:B38"/>
  </mergeCells>
  <phoneticPr fontId="10" type="noConversion"/>
  <pageMargins left="1.1100000000000001" right="0.75" top="0.42" bottom="0.33" header="0.21" footer="0.28000000000000003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Sooyoung Kim （김수영）</dc:creator>
  <cp:lastModifiedBy>GM 미디어 커뮤니케이션</cp:lastModifiedBy>
  <dcterms:created xsi:type="dcterms:W3CDTF">2022-07-01T05:46:27Z</dcterms:created>
  <dcterms:modified xsi:type="dcterms:W3CDTF">2022-07-01T06:16:02Z</dcterms:modified>
</cp:coreProperties>
</file>