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eran.Song\Desktop\Seran Song\[GM_SS]\보도자료발송\1001_v2\"/>
    </mc:Choice>
  </mc:AlternateContent>
  <bookViews>
    <workbookView xWindow="0" yWindow="0" windowWidth="28800" windowHeight="12255"/>
  </bookViews>
  <sheets>
    <sheet name="9월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44" i="1" l="1"/>
  <c r="P44" i="1" s="1"/>
  <c r="I44" i="1"/>
  <c r="F44" i="1"/>
  <c r="H44" i="1" s="1"/>
  <c r="F41" i="1"/>
  <c r="N39" i="1"/>
  <c r="P39" i="1" s="1"/>
  <c r="F39" i="1"/>
  <c r="E39" i="1"/>
  <c r="N38" i="1"/>
  <c r="P38" i="1" s="1"/>
  <c r="I38" i="1"/>
  <c r="H38" i="1"/>
  <c r="F38" i="1"/>
  <c r="N37" i="1"/>
  <c r="P37" i="1" s="1"/>
  <c r="I37" i="1"/>
  <c r="F37" i="1"/>
  <c r="H37" i="1" s="1"/>
  <c r="N36" i="1"/>
  <c r="P36" i="1" s="1"/>
  <c r="F36" i="1"/>
  <c r="N35" i="1"/>
  <c r="P35" i="1" s="1"/>
  <c r="I35" i="1"/>
  <c r="N34" i="1"/>
  <c r="P34" i="1" s="1"/>
  <c r="I34" i="1"/>
  <c r="F34" i="1"/>
  <c r="H34" i="1" s="1"/>
  <c r="F29" i="1"/>
  <c r="F28" i="1"/>
  <c r="E28" i="1"/>
  <c r="N28" i="1" s="1"/>
  <c r="P28" i="1" s="1"/>
  <c r="N27" i="1"/>
  <c r="P27" i="1" s="1"/>
  <c r="I27" i="1"/>
  <c r="F27" i="1"/>
  <c r="H27" i="1" s="1"/>
  <c r="N26" i="1"/>
  <c r="P26" i="1" s="1"/>
  <c r="I26" i="1"/>
  <c r="F26" i="1"/>
  <c r="H26" i="1" s="1"/>
  <c r="I25" i="1"/>
  <c r="F25" i="1"/>
  <c r="E25" i="1"/>
  <c r="N25" i="1" s="1"/>
  <c r="P25" i="1" s="1"/>
  <c r="P24" i="1"/>
  <c r="N24" i="1"/>
  <c r="I24" i="1"/>
  <c r="F24" i="1"/>
  <c r="H24" i="1" s="1"/>
  <c r="N23" i="1"/>
  <c r="P23" i="1" s="1"/>
  <c r="I23" i="1"/>
  <c r="F23" i="1"/>
  <c r="H23" i="1" s="1"/>
  <c r="N22" i="1"/>
  <c r="P22" i="1" s="1"/>
  <c r="P21" i="1"/>
  <c r="N21" i="1"/>
  <c r="I21" i="1"/>
  <c r="H21" i="1"/>
  <c r="F20" i="1"/>
  <c r="G19" i="1"/>
  <c r="E19" i="1"/>
  <c r="N19" i="1" s="1"/>
  <c r="P19" i="1" s="1"/>
  <c r="N18" i="1"/>
  <c r="P18" i="1" s="1"/>
  <c r="I18" i="1"/>
  <c r="F18" i="1"/>
  <c r="H18" i="1" s="1"/>
  <c r="N17" i="1"/>
  <c r="P17" i="1" s="1"/>
  <c r="I17" i="1"/>
  <c r="F17" i="1"/>
  <c r="F19" i="1" s="1"/>
  <c r="I16" i="1"/>
  <c r="F16" i="1"/>
  <c r="E16" i="1"/>
  <c r="N16" i="1" s="1"/>
  <c r="P16" i="1" s="1"/>
  <c r="N15" i="1"/>
  <c r="P15" i="1" s="1"/>
  <c r="I15" i="1"/>
  <c r="F15" i="1"/>
  <c r="H15" i="1" s="1"/>
  <c r="H14" i="1"/>
  <c r="F14" i="1"/>
  <c r="E14" i="1"/>
  <c r="N14" i="1" s="1"/>
  <c r="P14" i="1" s="1"/>
  <c r="N13" i="1"/>
  <c r="P13" i="1" s="1"/>
  <c r="I13" i="1"/>
  <c r="F13" i="1"/>
  <c r="H13" i="1" s="1"/>
  <c r="F12" i="1"/>
  <c r="H12" i="1" s="1"/>
  <c r="E12" i="1"/>
  <c r="I12" i="1" s="1"/>
  <c r="N11" i="1"/>
  <c r="P11" i="1" s="1"/>
  <c r="I11" i="1"/>
  <c r="H11" i="1"/>
  <c r="F11" i="1"/>
  <c r="N10" i="1"/>
  <c r="P10" i="1" s="1"/>
  <c r="I10" i="1"/>
  <c r="F10" i="1"/>
  <c r="H10" i="1" s="1"/>
  <c r="N9" i="1"/>
  <c r="P9" i="1" s="1"/>
  <c r="I9" i="1"/>
  <c r="F9" i="1"/>
  <c r="H9" i="1" s="1"/>
  <c r="H8" i="1"/>
  <c r="F8" i="1"/>
  <c r="E8" i="1"/>
  <c r="N8" i="1" s="1"/>
  <c r="P8" i="1" s="1"/>
  <c r="N7" i="1"/>
  <c r="P7" i="1" s="1"/>
  <c r="I7" i="1"/>
  <c r="F7" i="1"/>
  <c r="H7" i="1" s="1"/>
  <c r="F6" i="1"/>
  <c r="E6" i="1"/>
  <c r="I6" i="1" s="1"/>
  <c r="N5" i="1"/>
  <c r="P5" i="1" s="1"/>
  <c r="I5" i="1"/>
  <c r="H5" i="1"/>
  <c r="F5" i="1"/>
  <c r="I28" i="1" l="1"/>
  <c r="H39" i="1"/>
  <c r="I8" i="1"/>
  <c r="I14" i="1"/>
  <c r="I19" i="1"/>
  <c r="N6" i="1"/>
  <c r="P6" i="1" s="1"/>
  <c r="N12" i="1"/>
  <c r="P12" i="1" s="1"/>
  <c r="H16" i="1"/>
  <c r="H19" i="1"/>
  <c r="E20" i="1"/>
  <c r="H25" i="1"/>
  <c r="H28" i="1"/>
  <c r="I39" i="1"/>
  <c r="H6" i="1"/>
  <c r="I20" i="1" l="1"/>
  <c r="H20" i="1"/>
  <c r="E29" i="1"/>
  <c r="N20" i="1"/>
  <c r="P20" i="1" s="1"/>
  <c r="I29" i="1" l="1"/>
  <c r="H29" i="1"/>
  <c r="N29" i="1"/>
  <c r="P29" i="1" s="1"/>
  <c r="E41" i="1"/>
  <c r="H41" i="1" l="1"/>
  <c r="N41" i="1"/>
  <c r="P41" i="1" s="1"/>
  <c r="I41" i="1"/>
</calcChain>
</file>

<file path=xl/sharedStrings.xml><?xml version="1.0" encoding="utf-8"?>
<sst xmlns="http://schemas.openxmlformats.org/spreadsheetml/2006/main" count="112" uniqueCount="71">
  <si>
    <t>한국지엠 2019년 9월 판매실적</t>
    <phoneticPr fontId="3" type="noConversion"/>
  </si>
  <si>
    <t>한국지엠 2019년 1-9월 판매실적</t>
    <phoneticPr fontId="3" type="noConversion"/>
  </si>
  <si>
    <t>내수</t>
    <phoneticPr fontId="3" type="noConversion"/>
  </si>
  <si>
    <t>내수</t>
  </si>
  <si>
    <t>구  분</t>
    <phoneticPr fontId="3" type="noConversion"/>
  </si>
  <si>
    <t>'19. 9.</t>
    <phoneticPr fontId="7" type="noConversion"/>
  </si>
  <si>
    <t>'19. 8.</t>
    <phoneticPr fontId="3" type="noConversion"/>
  </si>
  <si>
    <t>'18. 9.</t>
    <phoneticPr fontId="7" type="noConversion"/>
  </si>
  <si>
    <t>전월대비증감</t>
    <phoneticPr fontId="3" type="noConversion"/>
  </si>
  <si>
    <t>전년동월대비</t>
    <phoneticPr fontId="3" type="noConversion"/>
  </si>
  <si>
    <t>'19. 1-9</t>
    <phoneticPr fontId="3" type="noConversion"/>
  </si>
  <si>
    <t>'18. 1-9</t>
    <phoneticPr fontId="3" type="noConversion"/>
  </si>
  <si>
    <t>전년대비증감</t>
  </si>
  <si>
    <t>승
용</t>
    <phoneticPr fontId="3" type="noConversion"/>
  </si>
  <si>
    <t>경형</t>
    <phoneticPr fontId="3" type="noConversion"/>
  </si>
  <si>
    <t>스파크</t>
    <phoneticPr fontId="3" type="noConversion"/>
  </si>
  <si>
    <t>경형</t>
  </si>
  <si>
    <t>소  계</t>
    <phoneticPr fontId="3" type="noConversion"/>
  </si>
  <si>
    <t>소형</t>
    <phoneticPr fontId="3" type="noConversion"/>
  </si>
  <si>
    <t>아베오</t>
    <phoneticPr fontId="3" type="noConversion"/>
  </si>
  <si>
    <t>소형</t>
  </si>
  <si>
    <t>준중형</t>
    <phoneticPr fontId="3" type="noConversion"/>
  </si>
  <si>
    <t>크루즈</t>
    <phoneticPr fontId="3" type="noConversion"/>
  </si>
  <si>
    <t>준중형</t>
  </si>
  <si>
    <t>중형</t>
    <phoneticPr fontId="3" type="noConversion"/>
  </si>
  <si>
    <t>말리부</t>
    <phoneticPr fontId="3" type="noConversion"/>
  </si>
  <si>
    <t>중형</t>
  </si>
  <si>
    <t>준대형</t>
  </si>
  <si>
    <t>임팔라</t>
    <phoneticPr fontId="3" type="noConversion"/>
  </si>
  <si>
    <t>소  계</t>
  </si>
  <si>
    <t>스포츠</t>
    <phoneticPr fontId="3" type="noConversion"/>
  </si>
  <si>
    <t>카마로</t>
    <phoneticPr fontId="3" type="noConversion"/>
  </si>
  <si>
    <t>볼트(Volt)</t>
    <phoneticPr fontId="3" type="noConversion"/>
  </si>
  <si>
    <t>전기차</t>
    <phoneticPr fontId="3" type="noConversion"/>
  </si>
  <si>
    <t>전기차</t>
  </si>
  <si>
    <t>볼트EV(Bolt EV)</t>
    <phoneticPr fontId="3" type="noConversion"/>
  </si>
  <si>
    <t>승용차 계</t>
    <phoneticPr fontId="3" type="noConversion"/>
  </si>
  <si>
    <t>RV</t>
    <phoneticPr fontId="3" type="noConversion"/>
  </si>
  <si>
    <t>캡티바</t>
    <phoneticPr fontId="3" type="noConversion"/>
  </si>
  <si>
    <t>RV</t>
  </si>
  <si>
    <t>올란도</t>
    <phoneticPr fontId="3" type="noConversion"/>
  </si>
  <si>
    <t>-</t>
    <phoneticPr fontId="3" type="noConversion"/>
  </si>
  <si>
    <t>트랙스</t>
    <phoneticPr fontId="3" type="noConversion"/>
  </si>
  <si>
    <t>이쿼녹스</t>
    <phoneticPr fontId="3" type="noConversion"/>
  </si>
  <si>
    <t>RV 계</t>
    <phoneticPr fontId="3" type="noConversion"/>
  </si>
  <si>
    <t>상
용</t>
    <phoneticPr fontId="3" type="noConversion"/>
  </si>
  <si>
    <t>다마스</t>
    <phoneticPr fontId="3" type="noConversion"/>
  </si>
  <si>
    <t>다마스</t>
  </si>
  <si>
    <t>라보</t>
    <phoneticPr fontId="3" type="noConversion"/>
  </si>
  <si>
    <t>라보</t>
  </si>
  <si>
    <t>경상용차 계</t>
    <phoneticPr fontId="3" type="noConversion"/>
  </si>
  <si>
    <t>내수 계</t>
    <phoneticPr fontId="3" type="noConversion"/>
  </si>
  <si>
    <t>* 2018년 9월 내수실적에 단종차량 1대 포함</t>
    <phoneticPr fontId="3" type="noConversion"/>
  </si>
  <si>
    <t>* 2018년 1-9월 내수실적에 단종차량 11대 포함</t>
    <phoneticPr fontId="3" type="noConversion"/>
  </si>
  <si>
    <t>* 2019년 9월 내수실적에 콜로라도 28대 포함(전시 및 시승용 차량)</t>
    <phoneticPr fontId="3" type="noConversion"/>
  </si>
  <si>
    <t>수출 (선적기준)</t>
    <phoneticPr fontId="3" type="noConversion"/>
  </si>
  <si>
    <t>세
그
먼
트</t>
    <phoneticPr fontId="3" type="noConversion"/>
  </si>
  <si>
    <t>경승용차</t>
    <phoneticPr fontId="3" type="noConversion"/>
  </si>
  <si>
    <t>경승용차</t>
  </si>
  <si>
    <t>소형승용차</t>
    <phoneticPr fontId="3" type="noConversion"/>
  </si>
  <si>
    <t>소형승용차</t>
  </si>
  <si>
    <t>준중형승용차</t>
    <phoneticPr fontId="3" type="noConversion"/>
  </si>
  <si>
    <t>준중형승용차</t>
  </si>
  <si>
    <t>R V</t>
  </si>
  <si>
    <t>중대형승용차</t>
    <phoneticPr fontId="3" type="noConversion"/>
  </si>
  <si>
    <t>중대형승용차</t>
  </si>
  <si>
    <t>수출 계</t>
    <phoneticPr fontId="3" type="noConversion"/>
  </si>
  <si>
    <t>총  계(내수+수출)</t>
    <phoneticPr fontId="3" type="noConversion"/>
  </si>
  <si>
    <t>총  계</t>
    <phoneticPr fontId="3" type="noConversion"/>
  </si>
  <si>
    <t>※ 참고</t>
    <phoneticPr fontId="3" type="noConversion"/>
  </si>
  <si>
    <t>CKD 수출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</si>
</sst>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0.0%"/>
    <numFmt numFmtId="177" formatCode="#,##0_);[Red]\(#,##0\)"/>
  </numFmts>
  <fonts count="14">
    <font>
      <sz val="11"/>
      <name val="돋움"/>
      <family val="3"/>
      <charset val="129"/>
    </font>
    <font>
      <sz val="11"/>
      <name val="돋움"/>
      <family val="3"/>
      <charset val="129"/>
    </font>
    <font>
      <sz val="12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name val="맑은 고딕"/>
      <family val="3"/>
      <charset val="129"/>
      <scheme val="minor"/>
    </font>
    <font>
      <b/>
      <u/>
      <sz val="14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2"/>
      <name val="맑은 고딕"/>
      <family val="3"/>
      <charset val="129"/>
    </font>
    <font>
      <b/>
      <sz val="12"/>
      <name val="맑은 고딕"/>
      <family val="3"/>
      <charset val="129"/>
    </font>
    <font>
      <i/>
      <sz val="9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</font>
  </fonts>
  <fills count="1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5" tint="0.59999389629810485"/>
        <bgColor rgb="FF000000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2" borderId="5" xfId="0" quotePrefix="1" applyFont="1" applyFill="1" applyBorder="1" applyAlignment="1">
      <alignment horizontal="center" vertical="center"/>
    </xf>
    <xf numFmtId="0" fontId="6" fillId="2" borderId="2" xfId="0" quotePrefix="1" applyFont="1" applyFill="1" applyBorder="1" applyAlignment="1">
      <alignment horizontal="center" vertical="center"/>
    </xf>
    <xf numFmtId="0" fontId="6" fillId="2" borderId="6" xfId="0" quotePrefix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vertical="center"/>
    </xf>
    <xf numFmtId="0" fontId="6" fillId="2" borderId="9" xfId="0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1" fontId="2" fillId="0" borderId="13" xfId="1" quotePrefix="1" applyFont="1" applyFill="1" applyBorder="1" applyAlignment="1">
      <alignment horizontal="right" vertical="center"/>
    </xf>
    <xf numFmtId="41" fontId="2" fillId="0" borderId="14" xfId="1" quotePrefix="1" applyFont="1" applyFill="1" applyBorder="1" applyAlignment="1">
      <alignment horizontal="right" vertical="center"/>
    </xf>
    <xf numFmtId="41" fontId="8" fillId="0" borderId="15" xfId="1" quotePrefix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right" vertical="center"/>
    </xf>
    <xf numFmtId="176" fontId="2" fillId="0" borderId="12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41" fontId="8" fillId="0" borderId="18" xfId="1" quotePrefix="1" applyFont="1" applyFill="1" applyBorder="1" applyAlignment="1">
      <alignment horizontal="right" vertical="center"/>
    </xf>
    <xf numFmtId="176" fontId="2" fillId="0" borderId="19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41" fontId="6" fillId="0" borderId="22" xfId="1" quotePrefix="1" applyFont="1" applyFill="1" applyBorder="1" applyAlignment="1">
      <alignment horizontal="right" vertical="center"/>
    </xf>
    <xf numFmtId="41" fontId="2" fillId="0" borderId="23" xfId="1" quotePrefix="1" applyFont="1" applyFill="1" applyBorder="1" applyAlignment="1">
      <alignment horizontal="right" vertical="center"/>
    </xf>
    <xf numFmtId="41" fontId="8" fillId="0" borderId="24" xfId="1" quotePrefix="1" applyFont="1" applyFill="1" applyBorder="1" applyAlignment="1">
      <alignment horizontal="right" vertical="center"/>
    </xf>
    <xf numFmtId="176" fontId="6" fillId="0" borderId="25" xfId="0" applyNumberFormat="1" applyFont="1" applyFill="1" applyBorder="1" applyAlignment="1">
      <alignment horizontal="right" vertical="center"/>
    </xf>
    <xf numFmtId="176" fontId="6" fillId="0" borderId="26" xfId="0" applyNumberFormat="1" applyFont="1" applyFill="1" applyBorder="1" applyAlignment="1">
      <alignment horizontal="right" vertical="center"/>
    </xf>
    <xf numFmtId="41" fontId="9" fillId="0" borderId="25" xfId="1" quotePrefix="1" applyFont="1" applyFill="1" applyBorder="1" applyAlignment="1">
      <alignment horizontal="right" vertical="center"/>
    </xf>
    <xf numFmtId="176" fontId="6" fillId="0" borderId="27" xfId="0" applyNumberFormat="1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shrinkToFit="1"/>
    </xf>
    <xf numFmtId="41" fontId="2" fillId="0" borderId="22" xfId="1" applyFont="1" applyFill="1" applyBorder="1" applyAlignment="1">
      <alignment vertical="center"/>
    </xf>
    <xf numFmtId="41" fontId="8" fillId="0" borderId="24" xfId="1" applyFont="1" applyFill="1" applyBorder="1" applyAlignment="1">
      <alignment vertical="center"/>
    </xf>
    <xf numFmtId="176" fontId="2" fillId="0" borderId="25" xfId="0" applyNumberFormat="1" applyFont="1" applyFill="1" applyBorder="1" applyAlignment="1">
      <alignment horizontal="right" vertical="center"/>
    </xf>
    <xf numFmtId="176" fontId="2" fillId="0" borderId="26" xfId="0" applyNumberFormat="1" applyFont="1" applyFill="1" applyBorder="1" applyAlignment="1">
      <alignment horizontal="right" vertical="center"/>
    </xf>
    <xf numFmtId="41" fontId="2" fillId="0" borderId="22" xfId="1" quotePrefix="1" applyFont="1" applyFill="1" applyBorder="1" applyAlignment="1">
      <alignment horizontal="right" vertical="center"/>
    </xf>
    <xf numFmtId="41" fontId="8" fillId="0" borderId="25" xfId="1" quotePrefix="1" applyFont="1" applyFill="1" applyBorder="1" applyAlignment="1">
      <alignment horizontal="right" vertical="center"/>
    </xf>
    <xf numFmtId="41" fontId="2" fillId="0" borderId="0" xfId="0" applyNumberFormat="1" applyFont="1" applyFill="1" applyBorder="1" applyAlignment="1">
      <alignment vertical="center"/>
    </xf>
    <xf numFmtId="41" fontId="6" fillId="0" borderId="22" xfId="1" applyFont="1" applyFill="1" applyBorder="1" applyAlignment="1">
      <alignment vertical="center"/>
    </xf>
    <xf numFmtId="176" fontId="6" fillId="0" borderId="19" xfId="0" applyNumberFormat="1" applyFont="1" applyFill="1" applyBorder="1" applyAlignment="1">
      <alignment horizontal="right" vertical="center"/>
    </xf>
    <xf numFmtId="41" fontId="2" fillId="0" borderId="0" xfId="1" applyFont="1" applyFill="1" applyBorder="1" applyAlignment="1">
      <alignment vertical="center"/>
    </xf>
    <xf numFmtId="0" fontId="2" fillId="0" borderId="28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/>
    </xf>
    <xf numFmtId="176" fontId="2" fillId="0" borderId="27" xfId="0" applyNumberFormat="1" applyFont="1" applyFill="1" applyBorder="1" applyAlignment="1">
      <alignment horizontal="right" vertical="center"/>
    </xf>
    <xf numFmtId="0" fontId="2" fillId="0" borderId="21" xfId="0" applyFont="1" applyFill="1" applyBorder="1" applyAlignment="1">
      <alignment vertical="center"/>
    </xf>
    <xf numFmtId="0" fontId="2" fillId="0" borderId="29" xfId="0" applyFont="1" applyFill="1" applyBorder="1" applyAlignment="1">
      <alignment horizontal="center" vertical="center"/>
    </xf>
    <xf numFmtId="176" fontId="2" fillId="0" borderId="25" xfId="0" quotePrefix="1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center" vertical="center"/>
    </xf>
    <xf numFmtId="176" fontId="2" fillId="0" borderId="19" xfId="0" quotePrefix="1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 horizontal="center" vertical="center"/>
    </xf>
    <xf numFmtId="41" fontId="6" fillId="0" borderId="31" xfId="1" quotePrefix="1" applyFont="1" applyFill="1" applyBorder="1" applyAlignment="1">
      <alignment horizontal="right" vertical="center"/>
    </xf>
    <xf numFmtId="41" fontId="2" fillId="0" borderId="0" xfId="0" applyNumberFormat="1" applyFont="1" applyFill="1" applyAlignment="1">
      <alignment vertical="center"/>
    </xf>
    <xf numFmtId="0" fontId="2" fillId="0" borderId="32" xfId="0" applyFont="1" applyFill="1" applyBorder="1" applyAlignment="1">
      <alignment horizontal="center" vertical="center"/>
    </xf>
    <xf numFmtId="41" fontId="2" fillId="0" borderId="31" xfId="1" quotePrefix="1" applyFont="1" applyFill="1" applyBorder="1" applyAlignment="1">
      <alignment horizontal="right" vertical="center"/>
    </xf>
    <xf numFmtId="176" fontId="6" fillId="0" borderId="19" xfId="0" quotePrefix="1" applyNumberFormat="1" applyFont="1" applyFill="1" applyBorder="1" applyAlignment="1">
      <alignment horizontal="right" vertical="center"/>
    </xf>
    <xf numFmtId="0" fontId="6" fillId="3" borderId="33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41" fontId="2" fillId="0" borderId="25" xfId="1" quotePrefix="1" applyFont="1" applyFill="1" applyBorder="1" applyAlignment="1">
      <alignment horizontal="right" vertical="center"/>
    </xf>
    <xf numFmtId="0" fontId="6" fillId="3" borderId="2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41" fontId="6" fillId="4" borderId="22" xfId="1" applyFont="1" applyFill="1" applyBorder="1" applyAlignment="1">
      <alignment vertical="center"/>
    </xf>
    <xf numFmtId="41" fontId="6" fillId="4" borderId="36" xfId="1" applyFont="1" applyFill="1" applyBorder="1" applyAlignment="1">
      <alignment vertical="center"/>
    </xf>
    <xf numFmtId="41" fontId="9" fillId="5" borderId="24" xfId="1" applyFont="1" applyFill="1" applyBorder="1" applyAlignment="1">
      <alignment vertical="center"/>
    </xf>
    <xf numFmtId="176" fontId="6" fillId="4" borderId="25" xfId="0" applyNumberFormat="1" applyFont="1" applyFill="1" applyBorder="1" applyAlignment="1">
      <alignment horizontal="right" vertical="center"/>
    </xf>
    <xf numFmtId="176" fontId="6" fillId="4" borderId="26" xfId="0" applyNumberFormat="1" applyFont="1" applyFill="1" applyBorder="1" applyAlignment="1">
      <alignment horizontal="right" vertical="center"/>
    </xf>
    <xf numFmtId="41" fontId="9" fillId="5" borderId="22" xfId="1" applyFont="1" applyFill="1" applyBorder="1" applyAlignment="1">
      <alignment vertical="center"/>
    </xf>
    <xf numFmtId="41" fontId="9" fillId="5" borderId="25" xfId="1" applyFont="1" applyFill="1" applyBorder="1" applyAlignment="1">
      <alignment vertical="center"/>
    </xf>
    <xf numFmtId="176" fontId="6" fillId="5" borderId="27" xfId="0" quotePrefix="1" applyNumberFormat="1" applyFont="1" applyFill="1" applyBorder="1" applyAlignment="1">
      <alignment horizontal="right" vertical="center"/>
    </xf>
    <xf numFmtId="41" fontId="2" fillId="0" borderId="22" xfId="1" applyFont="1" applyFill="1" applyBorder="1" applyAlignment="1">
      <alignment horizontal="right" vertical="center"/>
    </xf>
    <xf numFmtId="41" fontId="2" fillId="0" borderId="36" xfId="1" applyFont="1" applyFill="1" applyBorder="1" applyAlignment="1">
      <alignment horizontal="right" vertical="center"/>
    </xf>
    <xf numFmtId="41" fontId="8" fillId="0" borderId="24" xfId="1" applyFont="1" applyFill="1" applyBorder="1" applyAlignment="1">
      <alignment horizontal="right" vertical="center"/>
    </xf>
    <xf numFmtId="176" fontId="2" fillId="0" borderId="27" xfId="0" quotePrefix="1" applyNumberFormat="1" applyFont="1" applyFill="1" applyBorder="1" applyAlignment="1">
      <alignment horizontal="right" vertical="center"/>
    </xf>
    <xf numFmtId="41" fontId="2" fillId="0" borderId="36" xfId="1" quotePrefix="1" applyFont="1" applyFill="1" applyBorder="1" applyAlignment="1">
      <alignment horizontal="right" vertical="center"/>
    </xf>
    <xf numFmtId="41" fontId="2" fillId="0" borderId="36" xfId="1" applyFont="1" applyFill="1" applyBorder="1" applyAlignment="1">
      <alignment vertical="center"/>
    </xf>
    <xf numFmtId="41" fontId="2" fillId="0" borderId="24" xfId="1" applyFont="1" applyFill="1" applyBorder="1" applyAlignment="1">
      <alignment vertical="center"/>
    </xf>
    <xf numFmtId="41" fontId="8" fillId="0" borderId="25" xfId="1" quotePrefix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41" fontId="2" fillId="0" borderId="40" xfId="1" applyFont="1" applyFill="1" applyBorder="1" applyAlignment="1">
      <alignment vertical="center"/>
    </xf>
    <xf numFmtId="41" fontId="2" fillId="0" borderId="41" xfId="1" applyFont="1" applyFill="1" applyBorder="1" applyAlignment="1">
      <alignment vertical="center"/>
    </xf>
    <xf numFmtId="41" fontId="8" fillId="0" borderId="28" xfId="1" applyFont="1" applyFill="1" applyBorder="1" applyAlignment="1">
      <alignment vertical="center"/>
    </xf>
    <xf numFmtId="41" fontId="6" fillId="4" borderId="40" xfId="1" applyFont="1" applyFill="1" applyBorder="1" applyAlignment="1">
      <alignment vertical="center"/>
    </xf>
    <xf numFmtId="41" fontId="6" fillId="4" borderId="41" xfId="1" applyFont="1" applyFill="1" applyBorder="1" applyAlignment="1">
      <alignment vertical="center"/>
    </xf>
    <xf numFmtId="41" fontId="9" fillId="5" borderId="28" xfId="1" applyFont="1" applyFill="1" applyBorder="1" applyAlignment="1">
      <alignment vertical="center"/>
    </xf>
    <xf numFmtId="176" fontId="6" fillId="4" borderId="44" xfId="0" applyNumberFormat="1" applyFont="1" applyFill="1" applyBorder="1" applyAlignment="1">
      <alignment horizontal="right" vertical="center"/>
    </xf>
    <xf numFmtId="176" fontId="6" fillId="4" borderId="45" xfId="0" applyNumberFormat="1" applyFont="1" applyFill="1" applyBorder="1" applyAlignment="1">
      <alignment horizontal="right" vertical="center"/>
    </xf>
    <xf numFmtId="41" fontId="9" fillId="5" borderId="46" xfId="1" applyFont="1" applyFill="1" applyBorder="1" applyAlignment="1">
      <alignment vertical="center"/>
    </xf>
    <xf numFmtId="41" fontId="9" fillId="5" borderId="44" xfId="1" applyFont="1" applyFill="1" applyBorder="1" applyAlignment="1">
      <alignment vertical="center"/>
    </xf>
    <xf numFmtId="176" fontId="6" fillId="5" borderId="47" xfId="0" quotePrefix="1" applyNumberFormat="1" applyFont="1" applyFill="1" applyBorder="1" applyAlignment="1">
      <alignment horizontal="right" vertical="center"/>
    </xf>
    <xf numFmtId="41" fontId="6" fillId="6" borderId="6" xfId="1" applyFont="1" applyFill="1" applyBorder="1" applyAlignment="1">
      <alignment vertical="center"/>
    </xf>
    <xf numFmtId="176" fontId="6" fillId="6" borderId="9" xfId="0" applyNumberFormat="1" applyFont="1" applyFill="1" applyBorder="1" applyAlignment="1">
      <alignment horizontal="right" vertical="center"/>
    </xf>
    <xf numFmtId="176" fontId="6" fillId="6" borderId="6" xfId="0" applyNumberFormat="1" applyFont="1" applyFill="1" applyBorder="1" applyAlignment="1">
      <alignment horizontal="right" vertical="center"/>
    </xf>
    <xf numFmtId="176" fontId="6" fillId="7" borderId="6" xfId="0" applyNumberFormat="1" applyFont="1" applyFill="1" applyBorder="1" applyAlignment="1">
      <alignment horizontal="right" vertical="center"/>
    </xf>
    <xf numFmtId="41" fontId="6" fillId="0" borderId="0" xfId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177" fontId="2" fillId="0" borderId="13" xfId="1" applyNumberFormat="1" applyFont="1" applyFill="1" applyBorder="1" applyAlignment="1">
      <alignment vertical="center"/>
    </xf>
    <xf numFmtId="41" fontId="2" fillId="0" borderId="14" xfId="1" applyNumberFormat="1" applyFont="1" applyFill="1" applyBorder="1" applyAlignment="1">
      <alignment vertical="center"/>
    </xf>
    <xf numFmtId="177" fontId="8" fillId="0" borderId="49" xfId="1" applyNumberFormat="1" applyFont="1" applyFill="1" applyBorder="1" applyAlignment="1">
      <alignment vertical="center"/>
    </xf>
    <xf numFmtId="41" fontId="8" fillId="0" borderId="13" xfId="1" quotePrefix="1" applyFont="1" applyFill="1" applyBorder="1" applyAlignment="1">
      <alignment vertical="center"/>
    </xf>
    <xf numFmtId="41" fontId="8" fillId="0" borderId="16" xfId="1" quotePrefix="1" applyFont="1" applyFill="1" applyBorder="1" applyAlignment="1">
      <alignment vertical="center"/>
    </xf>
    <xf numFmtId="176" fontId="2" fillId="0" borderId="51" xfId="0" applyNumberFormat="1" applyFont="1" applyFill="1" applyBorder="1" applyAlignment="1">
      <alignment horizontal="right" vertical="center"/>
    </xf>
    <xf numFmtId="41" fontId="2" fillId="0" borderId="22" xfId="1" applyNumberFormat="1" applyFont="1" applyFill="1" applyBorder="1" applyAlignment="1">
      <alignment vertical="center"/>
    </xf>
    <xf numFmtId="177" fontId="8" fillId="0" borderId="24" xfId="1" applyNumberFormat="1" applyFont="1" applyFill="1" applyBorder="1" applyAlignment="1">
      <alignment vertical="center"/>
    </xf>
    <xf numFmtId="41" fontId="8" fillId="0" borderId="22" xfId="1" quotePrefix="1" applyFont="1" applyFill="1" applyBorder="1" applyAlignment="1">
      <alignment vertical="center"/>
    </xf>
    <xf numFmtId="177" fontId="2" fillId="0" borderId="22" xfId="1" applyNumberFormat="1" applyFont="1" applyFill="1" applyBorder="1" applyAlignment="1">
      <alignment vertical="center"/>
    </xf>
    <xf numFmtId="41" fontId="2" fillId="0" borderId="23" xfId="1" applyNumberFormat="1" applyFont="1" applyFill="1" applyBorder="1" applyAlignment="1">
      <alignment vertical="center"/>
    </xf>
    <xf numFmtId="41" fontId="2" fillId="0" borderId="25" xfId="1" applyNumberFormat="1" applyFont="1" applyFill="1" applyBorder="1" applyAlignment="1">
      <alignment vertical="center"/>
    </xf>
    <xf numFmtId="41" fontId="2" fillId="0" borderId="26" xfId="1" applyNumberFormat="1" applyFont="1" applyFill="1" applyBorder="1" applyAlignment="1">
      <alignment vertical="center"/>
    </xf>
    <xf numFmtId="41" fontId="2" fillId="0" borderId="55" xfId="1" applyNumberFormat="1" applyFont="1" applyFill="1" applyBorder="1" applyAlignment="1">
      <alignment vertical="center"/>
    </xf>
    <xf numFmtId="177" fontId="8" fillId="0" borderId="53" xfId="1" applyNumberFormat="1" applyFont="1" applyFill="1" applyBorder="1" applyAlignment="1">
      <alignment vertical="center"/>
    </xf>
    <xf numFmtId="176" fontId="2" fillId="0" borderId="56" xfId="0" applyNumberFormat="1" applyFont="1" applyFill="1" applyBorder="1" applyAlignment="1">
      <alignment horizontal="right" vertical="center"/>
    </xf>
    <xf numFmtId="176" fontId="2" fillId="0" borderId="57" xfId="0" quotePrefix="1" applyNumberFormat="1" applyFont="1" applyFill="1" applyBorder="1" applyAlignment="1">
      <alignment horizontal="right" vertical="center"/>
    </xf>
    <xf numFmtId="41" fontId="8" fillId="0" borderId="46" xfId="1" quotePrefix="1" applyFont="1" applyFill="1" applyBorder="1" applyAlignment="1">
      <alignment vertical="center"/>
    </xf>
    <xf numFmtId="41" fontId="8" fillId="0" borderId="56" xfId="1" quotePrefix="1" applyFont="1" applyFill="1" applyBorder="1" applyAlignment="1">
      <alignment horizontal="right" vertical="center"/>
    </xf>
    <xf numFmtId="176" fontId="2" fillId="0" borderId="47" xfId="0" applyNumberFormat="1" applyFont="1" applyFill="1" applyBorder="1" applyAlignment="1">
      <alignment horizontal="right" vertical="center"/>
    </xf>
    <xf numFmtId="176" fontId="6" fillId="6" borderId="43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41" fontId="6" fillId="0" borderId="1" xfId="1" applyFont="1" applyFill="1" applyBorder="1" applyAlignment="1">
      <alignment vertical="center"/>
    </xf>
    <xf numFmtId="41" fontId="9" fillId="0" borderId="1" xfId="1" applyFont="1" applyFill="1" applyBorder="1" applyAlignment="1">
      <alignment vertical="center"/>
    </xf>
    <xf numFmtId="176" fontId="6" fillId="0" borderId="1" xfId="0" quotePrefix="1" applyNumberFormat="1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41" fontId="2" fillId="0" borderId="8" xfId="1" quotePrefix="1" applyFont="1" applyFill="1" applyBorder="1" applyAlignment="1">
      <alignment vertical="center"/>
    </xf>
    <xf numFmtId="41" fontId="8" fillId="0" borderId="8" xfId="1" quotePrefix="1" applyFont="1" applyFill="1" applyBorder="1" applyAlignment="1">
      <alignment vertical="center"/>
    </xf>
    <xf numFmtId="176" fontId="2" fillId="0" borderId="8" xfId="0" applyNumberFormat="1" applyFont="1" applyFill="1" applyBorder="1" applyAlignment="1">
      <alignment horizontal="right" vertical="center"/>
    </xf>
    <xf numFmtId="41" fontId="6" fillId="8" borderId="6" xfId="1" quotePrefix="1" applyFont="1" applyFill="1" applyBorder="1" applyAlignment="1">
      <alignment vertical="center"/>
    </xf>
    <xf numFmtId="176" fontId="6" fillId="8" borderId="9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center" vertical="center"/>
    </xf>
    <xf numFmtId="41" fontId="6" fillId="0" borderId="3" xfId="1" applyFont="1" applyFill="1" applyBorder="1" applyAlignment="1">
      <alignment vertical="center"/>
    </xf>
    <xf numFmtId="41" fontId="9" fillId="0" borderId="3" xfId="1" applyFont="1" applyFill="1" applyBorder="1" applyAlignment="1">
      <alignment vertical="center"/>
    </xf>
    <xf numFmtId="176" fontId="6" fillId="0" borderId="3" xfId="0" quotePrefix="1" applyNumberFormat="1" applyFont="1" applyFill="1" applyBorder="1" applyAlignment="1">
      <alignment horizontal="right" vertical="center"/>
    </xf>
    <xf numFmtId="176" fontId="6" fillId="0" borderId="3" xfId="0" applyNumberFormat="1" applyFont="1" applyFill="1" applyBorder="1" applyAlignment="1">
      <alignment horizontal="right" vertical="center"/>
    </xf>
    <xf numFmtId="41" fontId="8" fillId="0" borderId="0" xfId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41" fontId="9" fillId="0" borderId="0" xfId="1" applyFont="1" applyFill="1" applyBorder="1" applyAlignment="1">
      <alignment vertical="center"/>
    </xf>
    <xf numFmtId="176" fontId="6" fillId="0" borderId="0" xfId="0" quotePrefix="1" applyNumberFormat="1" applyFont="1" applyFill="1" applyBorder="1" applyAlignment="1">
      <alignment horizontal="right" vertical="center"/>
    </xf>
    <xf numFmtId="176" fontId="6" fillId="0" borderId="1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41" fontId="6" fillId="9" borderId="48" xfId="1" applyFont="1" applyFill="1" applyBorder="1" applyAlignment="1">
      <alignment vertical="center"/>
    </xf>
    <xf numFmtId="41" fontId="9" fillId="10" borderId="48" xfId="1" applyFont="1" applyFill="1" applyBorder="1" applyAlignment="1">
      <alignment vertical="center"/>
    </xf>
    <xf numFmtId="176" fontId="6" fillId="9" borderId="6" xfId="0" applyNumberFormat="1" applyFont="1" applyFill="1" applyBorder="1" applyAlignment="1">
      <alignment horizontal="right" vertical="center"/>
    </xf>
    <xf numFmtId="176" fontId="6" fillId="9" borderId="9" xfId="0" applyNumberFormat="1" applyFont="1" applyFill="1" applyBorder="1" applyAlignment="1">
      <alignment horizontal="right" vertical="center"/>
    </xf>
    <xf numFmtId="41" fontId="6" fillId="11" borderId="6" xfId="1" applyFont="1" applyFill="1" applyBorder="1" applyAlignment="1">
      <alignment vertical="center"/>
    </xf>
    <xf numFmtId="41" fontId="9" fillId="10" borderId="6" xfId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6" fillId="0" borderId="0" xfId="0" quotePrefix="1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41" fontId="9" fillId="12" borderId="6" xfId="1" quotePrefix="1" applyFont="1" applyFill="1" applyBorder="1" applyAlignment="1">
      <alignment vertical="center"/>
    </xf>
    <xf numFmtId="0" fontId="6" fillId="8" borderId="7" xfId="0" applyFont="1" applyFill="1" applyBorder="1" applyAlignment="1">
      <alignment horizontal="center" vertical="center"/>
    </xf>
    <xf numFmtId="0" fontId="6" fillId="8" borderId="8" xfId="0" applyFont="1" applyFill="1" applyBorder="1" applyAlignment="1">
      <alignment horizontal="center" vertical="center"/>
    </xf>
    <xf numFmtId="0" fontId="6" fillId="8" borderId="9" xfId="0" applyFont="1" applyFill="1" applyBorder="1" applyAlignment="1">
      <alignment horizontal="center" vertical="center"/>
    </xf>
    <xf numFmtId="0" fontId="6" fillId="9" borderId="7" xfId="0" applyFont="1" applyFill="1" applyBorder="1" applyAlignment="1">
      <alignment horizontal="center" vertical="center"/>
    </xf>
    <xf numFmtId="0" fontId="6" fillId="9" borderId="8" xfId="0" applyFont="1" applyFill="1" applyBorder="1" applyAlignment="1">
      <alignment horizontal="center" vertical="center"/>
    </xf>
    <xf numFmtId="0" fontId="6" fillId="9" borderId="9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6" borderId="42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0" fontId="11" fillId="3" borderId="10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/>
    </xf>
    <xf numFmtId="0" fontId="11" fillId="3" borderId="52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6" fillId="3" borderId="4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43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 wrapText="1"/>
    </xf>
    <xf numFmtId="0" fontId="6" fillId="3" borderId="37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37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</cellXfs>
  <cellStyles count="2">
    <cellStyle name="쉼표 [0] 2" xfId="1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54032;&#47588;&#49892;&#51201;\2019\&#50900;&#48324;%20&#53580;&#51060;&#48660;\&#50672;&#44036;%20&#51333;&#54633;&#48376;_%202019&#45380;%20&#54032;&#47588;&#49892;&#51201;_&#52572;&#5133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월"/>
      <sheetName val="January"/>
      <sheetName val="2월"/>
      <sheetName val="February"/>
      <sheetName val="3월"/>
      <sheetName val="March"/>
      <sheetName val="4월"/>
      <sheetName val="April"/>
      <sheetName val="5월"/>
      <sheetName val="May"/>
      <sheetName val="6월"/>
      <sheetName val="June"/>
      <sheetName val="7월"/>
      <sheetName val="July"/>
      <sheetName val="8월"/>
      <sheetName val="August"/>
      <sheetName val="9월"/>
      <sheetName val="September"/>
      <sheetName val="10월"/>
      <sheetName val="October"/>
      <sheetName val="11월"/>
      <sheetName val="November"/>
      <sheetName val="12월"/>
      <sheetName val="December"/>
    </sheetNames>
    <sheetDataSet>
      <sheetData sheetId="0">
        <row r="5">
          <cell r="D5">
            <v>2164</v>
          </cell>
        </row>
        <row r="6">
          <cell r="D6">
            <v>2164</v>
          </cell>
        </row>
        <row r="7">
          <cell r="D7">
            <v>10</v>
          </cell>
        </row>
        <row r="8">
          <cell r="D8">
            <v>10</v>
          </cell>
        </row>
        <row r="10">
          <cell r="D10">
            <v>0</v>
          </cell>
        </row>
        <row r="11">
          <cell r="D11">
            <v>1115</v>
          </cell>
        </row>
        <row r="12">
          <cell r="D12">
            <v>1115</v>
          </cell>
        </row>
        <row r="14">
          <cell r="D14">
            <v>1</v>
          </cell>
        </row>
        <row r="15">
          <cell r="D15">
            <v>23</v>
          </cell>
        </row>
        <row r="16">
          <cell r="D16">
            <v>23</v>
          </cell>
        </row>
        <row r="17">
          <cell r="D17">
            <v>6</v>
          </cell>
        </row>
        <row r="18">
          <cell r="D18">
            <v>0</v>
          </cell>
        </row>
        <row r="19">
          <cell r="D19">
            <v>6</v>
          </cell>
        </row>
        <row r="20">
          <cell r="D20">
            <v>3319</v>
          </cell>
        </row>
        <row r="23">
          <cell r="D23">
            <v>1010</v>
          </cell>
        </row>
        <row r="24">
          <cell r="D24">
            <v>152</v>
          </cell>
        </row>
        <row r="25">
          <cell r="D25">
            <v>1162</v>
          </cell>
        </row>
        <row r="26">
          <cell r="D26">
            <v>333</v>
          </cell>
        </row>
        <row r="27">
          <cell r="D27">
            <v>239</v>
          </cell>
        </row>
        <row r="28">
          <cell r="D28">
            <v>572</v>
          </cell>
        </row>
        <row r="29">
          <cell r="D29">
            <v>5053</v>
          </cell>
        </row>
        <row r="33">
          <cell r="D33">
            <v>11863</v>
          </cell>
        </row>
        <row r="34">
          <cell r="D34">
            <v>201</v>
          </cell>
        </row>
        <row r="36">
          <cell r="D36">
            <v>20188</v>
          </cell>
        </row>
        <row r="37">
          <cell r="D37">
            <v>1400</v>
          </cell>
        </row>
        <row r="38">
          <cell r="D38">
            <v>33652</v>
          </cell>
        </row>
        <row r="40">
          <cell r="D40">
            <v>38705</v>
          </cell>
        </row>
        <row r="43">
          <cell r="D43">
            <v>41798</v>
          </cell>
        </row>
      </sheetData>
      <sheetData sheetId="1"/>
      <sheetData sheetId="2">
        <row r="5">
          <cell r="D5">
            <v>2401</v>
          </cell>
        </row>
        <row r="6">
          <cell r="D6">
            <v>2401</v>
          </cell>
        </row>
        <row r="7">
          <cell r="D7">
            <v>1</v>
          </cell>
        </row>
        <row r="8">
          <cell r="D8">
            <v>1</v>
          </cell>
        </row>
        <row r="10">
          <cell r="D10">
            <v>0</v>
          </cell>
        </row>
        <row r="11">
          <cell r="D11">
            <v>1075</v>
          </cell>
        </row>
        <row r="12">
          <cell r="D12">
            <v>1075</v>
          </cell>
        </row>
        <row r="14">
          <cell r="D14">
            <v>2</v>
          </cell>
        </row>
        <row r="15">
          <cell r="D15">
            <v>18</v>
          </cell>
        </row>
        <row r="16">
          <cell r="D16">
            <v>18</v>
          </cell>
        </row>
        <row r="17">
          <cell r="D17">
            <v>4</v>
          </cell>
        </row>
        <row r="18">
          <cell r="D18">
            <v>0</v>
          </cell>
        </row>
        <row r="19">
          <cell r="D19">
            <v>4</v>
          </cell>
        </row>
        <row r="20">
          <cell r="D20">
            <v>3501</v>
          </cell>
        </row>
        <row r="23">
          <cell r="D23">
            <v>920</v>
          </cell>
        </row>
        <row r="24">
          <cell r="D24">
            <v>133</v>
          </cell>
        </row>
        <row r="25">
          <cell r="D25">
            <v>1053</v>
          </cell>
        </row>
        <row r="26">
          <cell r="D26">
            <v>295</v>
          </cell>
        </row>
        <row r="27">
          <cell r="D27">
            <v>328</v>
          </cell>
        </row>
        <row r="28">
          <cell r="D28">
            <v>623</v>
          </cell>
        </row>
        <row r="29">
          <cell r="D29">
            <v>5177</v>
          </cell>
        </row>
        <row r="33">
          <cell r="D33">
            <v>8770</v>
          </cell>
        </row>
        <row r="34">
          <cell r="D34">
            <v>120</v>
          </cell>
        </row>
        <row r="35">
          <cell r="D35">
            <v>0</v>
          </cell>
        </row>
        <row r="36">
          <cell r="D36">
            <v>17683</v>
          </cell>
        </row>
        <row r="37">
          <cell r="D37">
            <v>968</v>
          </cell>
        </row>
        <row r="38">
          <cell r="D38">
            <v>27541</v>
          </cell>
        </row>
        <row r="40">
          <cell r="D40">
            <v>32718</v>
          </cell>
        </row>
        <row r="43">
          <cell r="D43">
            <v>41022</v>
          </cell>
        </row>
      </sheetData>
      <sheetData sheetId="3"/>
      <sheetData sheetId="4">
        <row r="5">
          <cell r="D5">
            <v>2676</v>
          </cell>
        </row>
        <row r="6">
          <cell r="D6">
            <v>2676</v>
          </cell>
        </row>
        <row r="7">
          <cell r="D7">
            <v>2</v>
          </cell>
        </row>
        <row r="8">
          <cell r="D8">
            <v>2</v>
          </cell>
        </row>
        <row r="10">
          <cell r="D10">
            <v>0</v>
          </cell>
        </row>
        <row r="11">
          <cell r="D11">
            <v>1183</v>
          </cell>
        </row>
        <row r="12">
          <cell r="D12">
            <v>1183</v>
          </cell>
        </row>
        <row r="14">
          <cell r="D14">
            <v>55</v>
          </cell>
        </row>
        <row r="15">
          <cell r="D15">
            <v>13</v>
          </cell>
        </row>
        <row r="16">
          <cell r="D16">
            <v>13</v>
          </cell>
        </row>
        <row r="17">
          <cell r="D17">
            <v>0</v>
          </cell>
        </row>
        <row r="18">
          <cell r="D18">
            <v>650</v>
          </cell>
        </row>
        <row r="19">
          <cell r="D19">
            <v>650</v>
          </cell>
        </row>
        <row r="20">
          <cell r="D20">
            <v>4579</v>
          </cell>
        </row>
        <row r="21">
          <cell r="D21">
            <v>2</v>
          </cell>
        </row>
        <row r="23">
          <cell r="D23">
            <v>1043</v>
          </cell>
        </row>
        <row r="24">
          <cell r="D24">
            <v>150</v>
          </cell>
        </row>
        <row r="25">
          <cell r="D25">
            <v>1195</v>
          </cell>
        </row>
        <row r="26">
          <cell r="D26">
            <v>293</v>
          </cell>
        </row>
        <row r="27">
          <cell r="D27">
            <v>353</v>
          </cell>
        </row>
        <row r="28">
          <cell r="D28">
            <v>646</v>
          </cell>
        </row>
        <row r="29">
          <cell r="D29">
            <v>6420</v>
          </cell>
        </row>
        <row r="33">
          <cell r="D33">
            <v>11602</v>
          </cell>
        </row>
        <row r="34">
          <cell r="D34">
            <v>77</v>
          </cell>
        </row>
        <row r="35">
          <cell r="D35">
            <v>0</v>
          </cell>
        </row>
        <row r="36">
          <cell r="D36">
            <v>24420</v>
          </cell>
        </row>
        <row r="37">
          <cell r="D37">
            <v>477</v>
          </cell>
        </row>
        <row r="38">
          <cell r="D38">
            <v>36576</v>
          </cell>
        </row>
        <row r="40">
          <cell r="D40">
            <v>42996</v>
          </cell>
        </row>
        <row r="43">
          <cell r="D43">
            <v>54288</v>
          </cell>
        </row>
      </sheetData>
      <sheetData sheetId="5"/>
      <sheetData sheetId="6">
        <row r="5">
          <cell r="D5">
            <v>2838</v>
          </cell>
        </row>
        <row r="6">
          <cell r="D6">
            <v>2838</v>
          </cell>
        </row>
        <row r="7">
          <cell r="D7">
            <v>0</v>
          </cell>
        </row>
        <row r="8">
          <cell r="D8">
            <v>0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1151</v>
          </cell>
        </row>
        <row r="12">
          <cell r="D12">
            <v>1151</v>
          </cell>
        </row>
        <row r="13">
          <cell r="D13">
            <v>64</v>
          </cell>
        </row>
        <row r="14">
          <cell r="D14">
            <v>64</v>
          </cell>
        </row>
        <row r="15">
          <cell r="D15">
            <v>24</v>
          </cell>
        </row>
        <row r="16">
          <cell r="D16">
            <v>24</v>
          </cell>
        </row>
        <row r="17">
          <cell r="D17">
            <v>0</v>
          </cell>
        </row>
        <row r="18">
          <cell r="D18">
            <v>452</v>
          </cell>
        </row>
        <row r="19">
          <cell r="D19">
            <v>452</v>
          </cell>
        </row>
        <row r="20">
          <cell r="D20">
            <v>4529</v>
          </cell>
        </row>
        <row r="21">
          <cell r="D21">
            <v>3</v>
          </cell>
        </row>
        <row r="22">
          <cell r="D22">
            <v>0</v>
          </cell>
        </row>
        <row r="23">
          <cell r="D23">
            <v>1057</v>
          </cell>
        </row>
        <row r="24">
          <cell r="D24">
            <v>197</v>
          </cell>
        </row>
        <row r="25">
          <cell r="D25">
            <v>1257</v>
          </cell>
        </row>
        <row r="26">
          <cell r="D26">
            <v>326</v>
          </cell>
        </row>
        <row r="27">
          <cell r="D27">
            <v>321</v>
          </cell>
        </row>
        <row r="28">
          <cell r="D28">
            <v>647</v>
          </cell>
        </row>
        <row r="29">
          <cell r="D29">
            <v>6433</v>
          </cell>
        </row>
        <row r="33">
          <cell r="D33">
            <v>11673</v>
          </cell>
        </row>
        <row r="34">
          <cell r="D34">
            <v>179</v>
          </cell>
        </row>
        <row r="35">
          <cell r="D35">
            <v>0</v>
          </cell>
        </row>
        <row r="36">
          <cell r="D36">
            <v>20179</v>
          </cell>
        </row>
        <row r="37">
          <cell r="D37">
            <v>778</v>
          </cell>
        </row>
        <row r="38">
          <cell r="D38">
            <v>32809</v>
          </cell>
        </row>
        <row r="40">
          <cell r="D40">
            <v>39242</v>
          </cell>
        </row>
        <row r="43">
          <cell r="D43">
            <v>46542</v>
          </cell>
        </row>
      </sheetData>
      <sheetData sheetId="7"/>
      <sheetData sheetId="8">
        <row r="5">
          <cell r="D5">
            <v>3130</v>
          </cell>
        </row>
        <row r="6">
          <cell r="D6">
            <v>3130</v>
          </cell>
        </row>
        <row r="8">
          <cell r="D8">
            <v>0</v>
          </cell>
        </row>
        <row r="10">
          <cell r="D10">
            <v>0</v>
          </cell>
        </row>
        <row r="11">
          <cell r="D11">
            <v>1144</v>
          </cell>
        </row>
        <row r="12">
          <cell r="D12">
            <v>1144</v>
          </cell>
        </row>
        <row r="13">
          <cell r="D13">
            <v>104</v>
          </cell>
        </row>
        <row r="14">
          <cell r="D14">
            <v>104</v>
          </cell>
        </row>
        <row r="15">
          <cell r="D15">
            <v>13</v>
          </cell>
        </row>
        <row r="16">
          <cell r="D16">
            <v>13</v>
          </cell>
        </row>
        <row r="18">
          <cell r="D18">
            <v>327</v>
          </cell>
        </row>
        <row r="19">
          <cell r="D19">
            <v>327</v>
          </cell>
        </row>
        <row r="20">
          <cell r="D20">
            <v>4718</v>
          </cell>
        </row>
        <row r="23">
          <cell r="D23">
            <v>1157</v>
          </cell>
        </row>
        <row r="24">
          <cell r="D24">
            <v>220</v>
          </cell>
        </row>
        <row r="25">
          <cell r="D25">
            <v>1377</v>
          </cell>
        </row>
        <row r="26">
          <cell r="D26">
            <v>294</v>
          </cell>
        </row>
        <row r="27">
          <cell r="D27">
            <v>338</v>
          </cell>
        </row>
        <row r="28">
          <cell r="D28">
            <v>632</v>
          </cell>
        </row>
        <row r="29">
          <cell r="D29">
            <v>6727</v>
          </cell>
        </row>
        <row r="33">
          <cell r="D33">
            <v>11931</v>
          </cell>
        </row>
        <row r="34">
          <cell r="D34">
            <v>170</v>
          </cell>
        </row>
        <row r="35">
          <cell r="D35">
            <v>0</v>
          </cell>
        </row>
        <row r="36">
          <cell r="D36">
            <v>21709</v>
          </cell>
        </row>
        <row r="37">
          <cell r="D37">
            <v>523</v>
          </cell>
        </row>
        <row r="38">
          <cell r="D38">
            <v>34333</v>
          </cell>
        </row>
        <row r="40">
          <cell r="D40">
            <v>41060</v>
          </cell>
        </row>
        <row r="43">
          <cell r="D43">
            <v>42164</v>
          </cell>
        </row>
      </sheetData>
      <sheetData sheetId="9"/>
      <sheetData sheetId="10">
        <row r="5">
          <cell r="D5">
            <v>2567</v>
          </cell>
        </row>
        <row r="6">
          <cell r="D6">
            <v>2567</v>
          </cell>
        </row>
        <row r="8">
          <cell r="D8">
            <v>0</v>
          </cell>
        </row>
        <row r="9">
          <cell r="D9">
            <v>20</v>
          </cell>
        </row>
        <row r="10">
          <cell r="D10">
            <v>20</v>
          </cell>
        </row>
        <row r="11">
          <cell r="D11">
            <v>1183</v>
          </cell>
        </row>
        <row r="12">
          <cell r="D12">
            <v>1183</v>
          </cell>
        </row>
        <row r="13">
          <cell r="D13">
            <v>51</v>
          </cell>
        </row>
        <row r="14">
          <cell r="D14">
            <v>51</v>
          </cell>
        </row>
        <row r="15">
          <cell r="D15">
            <v>10</v>
          </cell>
        </row>
        <row r="16">
          <cell r="D16">
            <v>10</v>
          </cell>
        </row>
        <row r="18">
          <cell r="D18">
            <v>250</v>
          </cell>
        </row>
        <row r="19">
          <cell r="D19">
            <v>250</v>
          </cell>
        </row>
        <row r="20">
          <cell r="D20">
            <v>4081</v>
          </cell>
        </row>
        <row r="21">
          <cell r="D21">
            <v>3</v>
          </cell>
        </row>
        <row r="22">
          <cell r="D22">
            <v>7</v>
          </cell>
        </row>
        <row r="23">
          <cell r="D23">
            <v>1046</v>
          </cell>
        </row>
        <row r="24">
          <cell r="D24">
            <v>231</v>
          </cell>
        </row>
        <row r="25">
          <cell r="D25">
            <v>1287</v>
          </cell>
        </row>
        <row r="26">
          <cell r="D26">
            <v>219</v>
          </cell>
        </row>
        <row r="27">
          <cell r="D27">
            <v>200</v>
          </cell>
        </row>
        <row r="28">
          <cell r="D28">
            <v>419</v>
          </cell>
        </row>
        <row r="29">
          <cell r="D29">
            <v>5788</v>
          </cell>
        </row>
        <row r="33">
          <cell r="D33">
            <v>7074</v>
          </cell>
        </row>
        <row r="34">
          <cell r="D34">
            <v>279</v>
          </cell>
        </row>
        <row r="35">
          <cell r="D35">
            <v>0</v>
          </cell>
        </row>
        <row r="36">
          <cell r="D36">
            <v>23182</v>
          </cell>
        </row>
        <row r="37">
          <cell r="D37">
            <v>128</v>
          </cell>
        </row>
        <row r="38">
          <cell r="D38">
            <v>30663</v>
          </cell>
        </row>
        <row r="40">
          <cell r="D40">
            <v>36451</v>
          </cell>
        </row>
        <row r="43">
          <cell r="D43">
            <v>40386</v>
          </cell>
        </row>
      </sheetData>
      <sheetData sheetId="11"/>
      <sheetData sheetId="12">
        <row r="5">
          <cell r="D5">
            <v>3304</v>
          </cell>
        </row>
        <row r="6">
          <cell r="D6">
            <v>3304</v>
          </cell>
        </row>
        <row r="8">
          <cell r="D8">
            <v>0</v>
          </cell>
        </row>
        <row r="11">
          <cell r="D11">
            <v>1284</v>
          </cell>
        </row>
        <row r="12">
          <cell r="D12">
            <v>1284</v>
          </cell>
        </row>
        <row r="13">
          <cell r="D13">
            <v>35</v>
          </cell>
        </row>
        <row r="14">
          <cell r="D14">
            <v>35</v>
          </cell>
        </row>
        <row r="15">
          <cell r="D15">
            <v>12</v>
          </cell>
        </row>
        <row r="16">
          <cell r="D16">
            <v>12</v>
          </cell>
        </row>
        <row r="18">
          <cell r="D18">
            <v>293</v>
          </cell>
        </row>
        <row r="19">
          <cell r="D19">
            <v>293</v>
          </cell>
        </row>
        <row r="20">
          <cell r="D20">
            <v>4928</v>
          </cell>
        </row>
        <row r="23">
          <cell r="D23">
            <v>995</v>
          </cell>
        </row>
        <row r="24">
          <cell r="D24">
            <v>253</v>
          </cell>
        </row>
        <row r="25">
          <cell r="D25">
            <v>1248</v>
          </cell>
        </row>
        <row r="26">
          <cell r="D26">
            <v>280</v>
          </cell>
        </row>
        <row r="27">
          <cell r="D27">
            <v>270</v>
          </cell>
        </row>
        <row r="28">
          <cell r="D28">
            <v>550</v>
          </cell>
        </row>
        <row r="29">
          <cell r="D29">
            <v>6754</v>
          </cell>
        </row>
        <row r="34">
          <cell r="D34">
            <v>6291</v>
          </cell>
        </row>
        <row r="35">
          <cell r="D35">
            <v>199</v>
          </cell>
        </row>
        <row r="36">
          <cell r="D36">
            <v>0</v>
          </cell>
        </row>
        <row r="37">
          <cell r="D37">
            <v>17135</v>
          </cell>
        </row>
        <row r="38">
          <cell r="D38">
            <v>1472</v>
          </cell>
        </row>
        <row r="39">
          <cell r="D39">
            <v>25097</v>
          </cell>
        </row>
        <row r="41">
          <cell r="D41">
            <v>31851</v>
          </cell>
        </row>
        <row r="44">
          <cell r="D44">
            <v>40044</v>
          </cell>
        </row>
      </sheetData>
      <sheetData sheetId="13"/>
      <sheetData sheetId="14">
        <row r="5">
          <cell r="D5">
            <v>3618</v>
          </cell>
        </row>
        <row r="6">
          <cell r="D6">
            <v>3618</v>
          </cell>
        </row>
        <row r="8">
          <cell r="D8">
            <v>0</v>
          </cell>
        </row>
        <row r="11">
          <cell r="D11">
            <v>739</v>
          </cell>
        </row>
        <row r="12">
          <cell r="D12">
            <v>739</v>
          </cell>
        </row>
        <row r="13">
          <cell r="D13">
            <v>66</v>
          </cell>
        </row>
        <row r="14">
          <cell r="D14">
            <v>66</v>
          </cell>
        </row>
        <row r="15">
          <cell r="D15">
            <v>12</v>
          </cell>
        </row>
        <row r="16">
          <cell r="D16">
            <v>12</v>
          </cell>
        </row>
        <row r="18">
          <cell r="D18">
            <v>212</v>
          </cell>
        </row>
        <row r="19">
          <cell r="D19">
            <v>212</v>
          </cell>
        </row>
        <row r="20">
          <cell r="D20">
            <v>4647</v>
          </cell>
        </row>
        <row r="23">
          <cell r="D23">
            <v>1047</v>
          </cell>
        </row>
        <row r="24">
          <cell r="D24">
            <v>166</v>
          </cell>
        </row>
        <row r="25">
          <cell r="D25">
            <v>1213</v>
          </cell>
        </row>
        <row r="26">
          <cell r="D26">
            <v>275</v>
          </cell>
        </row>
        <row r="27">
          <cell r="D27">
            <v>276</v>
          </cell>
        </row>
        <row r="28">
          <cell r="D28">
            <v>551</v>
          </cell>
        </row>
        <row r="29">
          <cell r="D29">
            <v>6411</v>
          </cell>
        </row>
        <row r="34">
          <cell r="D34">
            <v>7399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9778</v>
          </cell>
        </row>
        <row r="38">
          <cell r="D38">
            <v>929</v>
          </cell>
        </row>
        <row r="39">
          <cell r="D39">
            <v>18106</v>
          </cell>
        </row>
        <row r="41">
          <cell r="D41">
            <v>24517</v>
          </cell>
        </row>
        <row r="44">
          <cell r="D44">
            <v>36922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82"/>
  <sheetViews>
    <sheetView showGridLines="0" tabSelected="1" topLeftCell="A3" zoomScale="85" zoomScaleNormal="85" workbookViewId="0">
      <selection activeCell="S25" sqref="S25"/>
    </sheetView>
  </sheetViews>
  <sheetFormatPr defaultRowHeight="15.75" customHeight="1"/>
  <cols>
    <col min="1" max="1" width="8.88671875" style="1"/>
    <col min="2" max="2" width="3.21875" style="1" customWidth="1"/>
    <col min="3" max="3" width="8.109375" style="1" customWidth="1"/>
    <col min="4" max="4" width="15.77734375" style="1" customWidth="1"/>
    <col min="5" max="6" width="10.44140625" style="1" customWidth="1"/>
    <col min="7" max="7" width="10.44140625" style="1" bestFit="1" customWidth="1"/>
    <col min="8" max="9" width="11.33203125" style="1" customWidth="1"/>
    <col min="10" max="10" width="5.109375" style="1" customWidth="1"/>
    <col min="11" max="11" width="3.21875" style="2" customWidth="1"/>
    <col min="12" max="12" width="7.5546875" style="2" customWidth="1"/>
    <col min="13" max="13" width="15.5546875" style="2" customWidth="1"/>
    <col min="14" max="14" width="11.6640625" style="2" customWidth="1"/>
    <col min="15" max="15" width="11.109375" style="2" customWidth="1"/>
    <col min="16" max="16" width="12.44140625" style="2" customWidth="1"/>
    <col min="17" max="17" width="8" style="1" customWidth="1"/>
    <col min="18" max="247" width="8.88671875" style="1"/>
    <col min="248" max="248" width="3.21875" style="1" customWidth="1"/>
    <col min="249" max="249" width="8.109375" style="1" customWidth="1"/>
    <col min="250" max="250" width="15.77734375" style="1" customWidth="1"/>
    <col min="251" max="252" width="10.44140625" style="1" customWidth="1"/>
    <col min="253" max="253" width="10.44140625" style="1" bestFit="1" customWidth="1"/>
    <col min="254" max="255" width="11.33203125" style="1" customWidth="1"/>
    <col min="256" max="256" width="5.109375" style="1" customWidth="1"/>
    <col min="257" max="257" width="3.21875" style="1" customWidth="1"/>
    <col min="258" max="258" width="7.5546875" style="1" customWidth="1"/>
    <col min="259" max="259" width="15.5546875" style="1" customWidth="1"/>
    <col min="260" max="260" width="11.6640625" style="1" customWidth="1"/>
    <col min="261" max="261" width="11.109375" style="1" customWidth="1"/>
    <col min="262" max="262" width="12.44140625" style="1" customWidth="1"/>
    <col min="263" max="263" width="8" style="1" customWidth="1"/>
    <col min="264" max="264" width="6.21875" style="1" customWidth="1"/>
    <col min="265" max="265" width="13.44140625" style="1" customWidth="1"/>
    <col min="266" max="266" width="10.21875" style="1" bestFit="1" customWidth="1"/>
    <col min="267" max="267" width="9.33203125" style="1" customWidth="1"/>
    <col min="268" max="268" width="8" style="1" customWidth="1"/>
    <col min="269" max="269" width="10.21875" style="1" bestFit="1" customWidth="1"/>
    <col min="270" max="503" width="8.88671875" style="1"/>
    <col min="504" max="504" width="3.21875" style="1" customWidth="1"/>
    <col min="505" max="505" width="8.109375" style="1" customWidth="1"/>
    <col min="506" max="506" width="15.77734375" style="1" customWidth="1"/>
    <col min="507" max="508" width="10.44140625" style="1" customWidth="1"/>
    <col min="509" max="509" width="10.44140625" style="1" bestFit="1" customWidth="1"/>
    <col min="510" max="511" width="11.33203125" style="1" customWidth="1"/>
    <col min="512" max="512" width="5.109375" style="1" customWidth="1"/>
    <col min="513" max="513" width="3.21875" style="1" customWidth="1"/>
    <col min="514" max="514" width="7.5546875" style="1" customWidth="1"/>
    <col min="515" max="515" width="15.5546875" style="1" customWidth="1"/>
    <col min="516" max="516" width="11.6640625" style="1" customWidth="1"/>
    <col min="517" max="517" width="11.109375" style="1" customWidth="1"/>
    <col min="518" max="518" width="12.44140625" style="1" customWidth="1"/>
    <col min="519" max="519" width="8" style="1" customWidth="1"/>
    <col min="520" max="520" width="6.21875" style="1" customWidth="1"/>
    <col min="521" max="521" width="13.44140625" style="1" customWidth="1"/>
    <col min="522" max="522" width="10.21875" style="1" bestFit="1" customWidth="1"/>
    <col min="523" max="523" width="9.33203125" style="1" customWidth="1"/>
    <col min="524" max="524" width="8" style="1" customWidth="1"/>
    <col min="525" max="525" width="10.21875" style="1" bestFit="1" customWidth="1"/>
    <col min="526" max="759" width="8.88671875" style="1"/>
    <col min="760" max="760" width="3.21875" style="1" customWidth="1"/>
    <col min="761" max="761" width="8.109375" style="1" customWidth="1"/>
    <col min="762" max="762" width="15.77734375" style="1" customWidth="1"/>
    <col min="763" max="764" width="10.44140625" style="1" customWidth="1"/>
    <col min="765" max="765" width="10.44140625" style="1" bestFit="1" customWidth="1"/>
    <col min="766" max="767" width="11.33203125" style="1" customWidth="1"/>
    <col min="768" max="768" width="5.109375" style="1" customWidth="1"/>
    <col min="769" max="769" width="3.21875" style="1" customWidth="1"/>
    <col min="770" max="770" width="7.5546875" style="1" customWidth="1"/>
    <col min="771" max="771" width="15.5546875" style="1" customWidth="1"/>
    <col min="772" max="772" width="11.6640625" style="1" customWidth="1"/>
    <col min="773" max="773" width="11.109375" style="1" customWidth="1"/>
    <col min="774" max="774" width="12.44140625" style="1" customWidth="1"/>
    <col min="775" max="775" width="8" style="1" customWidth="1"/>
    <col min="776" max="776" width="6.21875" style="1" customWidth="1"/>
    <col min="777" max="777" width="13.44140625" style="1" customWidth="1"/>
    <col min="778" max="778" width="10.21875" style="1" bestFit="1" customWidth="1"/>
    <col min="779" max="779" width="9.33203125" style="1" customWidth="1"/>
    <col min="780" max="780" width="8" style="1" customWidth="1"/>
    <col min="781" max="781" width="10.21875" style="1" bestFit="1" customWidth="1"/>
    <col min="782" max="1015" width="8.88671875" style="1"/>
    <col min="1016" max="1016" width="3.21875" style="1" customWidth="1"/>
    <col min="1017" max="1017" width="8.109375" style="1" customWidth="1"/>
    <col min="1018" max="1018" width="15.77734375" style="1" customWidth="1"/>
    <col min="1019" max="1020" width="10.44140625" style="1" customWidth="1"/>
    <col min="1021" max="1021" width="10.44140625" style="1" bestFit="1" customWidth="1"/>
    <col min="1022" max="1023" width="11.33203125" style="1" customWidth="1"/>
    <col min="1024" max="1024" width="5.109375" style="1" customWidth="1"/>
    <col min="1025" max="1025" width="3.21875" style="1" customWidth="1"/>
    <col min="1026" max="1026" width="7.5546875" style="1" customWidth="1"/>
    <col min="1027" max="1027" width="15.5546875" style="1" customWidth="1"/>
    <col min="1028" max="1028" width="11.6640625" style="1" customWidth="1"/>
    <col min="1029" max="1029" width="11.109375" style="1" customWidth="1"/>
    <col min="1030" max="1030" width="12.44140625" style="1" customWidth="1"/>
    <col min="1031" max="1031" width="8" style="1" customWidth="1"/>
    <col min="1032" max="1032" width="6.21875" style="1" customWidth="1"/>
    <col min="1033" max="1033" width="13.44140625" style="1" customWidth="1"/>
    <col min="1034" max="1034" width="10.21875" style="1" bestFit="1" customWidth="1"/>
    <col min="1035" max="1035" width="9.33203125" style="1" customWidth="1"/>
    <col min="1036" max="1036" width="8" style="1" customWidth="1"/>
    <col min="1037" max="1037" width="10.21875" style="1" bestFit="1" customWidth="1"/>
    <col min="1038" max="1271" width="8.88671875" style="1"/>
    <col min="1272" max="1272" width="3.21875" style="1" customWidth="1"/>
    <col min="1273" max="1273" width="8.109375" style="1" customWidth="1"/>
    <col min="1274" max="1274" width="15.77734375" style="1" customWidth="1"/>
    <col min="1275" max="1276" width="10.44140625" style="1" customWidth="1"/>
    <col min="1277" max="1277" width="10.44140625" style="1" bestFit="1" customWidth="1"/>
    <col min="1278" max="1279" width="11.33203125" style="1" customWidth="1"/>
    <col min="1280" max="1280" width="5.109375" style="1" customWidth="1"/>
    <col min="1281" max="1281" width="3.21875" style="1" customWidth="1"/>
    <col min="1282" max="1282" width="7.5546875" style="1" customWidth="1"/>
    <col min="1283" max="1283" width="15.5546875" style="1" customWidth="1"/>
    <col min="1284" max="1284" width="11.6640625" style="1" customWidth="1"/>
    <col min="1285" max="1285" width="11.109375" style="1" customWidth="1"/>
    <col min="1286" max="1286" width="12.44140625" style="1" customWidth="1"/>
    <col min="1287" max="1287" width="8" style="1" customWidth="1"/>
    <col min="1288" max="1288" width="6.21875" style="1" customWidth="1"/>
    <col min="1289" max="1289" width="13.44140625" style="1" customWidth="1"/>
    <col min="1290" max="1290" width="10.21875" style="1" bestFit="1" customWidth="1"/>
    <col min="1291" max="1291" width="9.33203125" style="1" customWidth="1"/>
    <col min="1292" max="1292" width="8" style="1" customWidth="1"/>
    <col min="1293" max="1293" width="10.21875" style="1" bestFit="1" customWidth="1"/>
    <col min="1294" max="1527" width="8.88671875" style="1"/>
    <col min="1528" max="1528" width="3.21875" style="1" customWidth="1"/>
    <col min="1529" max="1529" width="8.109375" style="1" customWidth="1"/>
    <col min="1530" max="1530" width="15.77734375" style="1" customWidth="1"/>
    <col min="1531" max="1532" width="10.44140625" style="1" customWidth="1"/>
    <col min="1533" max="1533" width="10.44140625" style="1" bestFit="1" customWidth="1"/>
    <col min="1534" max="1535" width="11.33203125" style="1" customWidth="1"/>
    <col min="1536" max="1536" width="5.109375" style="1" customWidth="1"/>
    <col min="1537" max="1537" width="3.21875" style="1" customWidth="1"/>
    <col min="1538" max="1538" width="7.5546875" style="1" customWidth="1"/>
    <col min="1539" max="1539" width="15.5546875" style="1" customWidth="1"/>
    <col min="1540" max="1540" width="11.6640625" style="1" customWidth="1"/>
    <col min="1541" max="1541" width="11.109375" style="1" customWidth="1"/>
    <col min="1542" max="1542" width="12.44140625" style="1" customWidth="1"/>
    <col min="1543" max="1543" width="8" style="1" customWidth="1"/>
    <col min="1544" max="1544" width="6.21875" style="1" customWidth="1"/>
    <col min="1545" max="1545" width="13.44140625" style="1" customWidth="1"/>
    <col min="1546" max="1546" width="10.21875" style="1" bestFit="1" customWidth="1"/>
    <col min="1547" max="1547" width="9.33203125" style="1" customWidth="1"/>
    <col min="1548" max="1548" width="8" style="1" customWidth="1"/>
    <col min="1549" max="1549" width="10.21875" style="1" bestFit="1" customWidth="1"/>
    <col min="1550" max="1783" width="8.88671875" style="1"/>
    <col min="1784" max="1784" width="3.21875" style="1" customWidth="1"/>
    <col min="1785" max="1785" width="8.109375" style="1" customWidth="1"/>
    <col min="1786" max="1786" width="15.77734375" style="1" customWidth="1"/>
    <col min="1787" max="1788" width="10.44140625" style="1" customWidth="1"/>
    <col min="1789" max="1789" width="10.44140625" style="1" bestFit="1" customWidth="1"/>
    <col min="1790" max="1791" width="11.33203125" style="1" customWidth="1"/>
    <col min="1792" max="1792" width="5.109375" style="1" customWidth="1"/>
    <col min="1793" max="1793" width="3.21875" style="1" customWidth="1"/>
    <col min="1794" max="1794" width="7.5546875" style="1" customWidth="1"/>
    <col min="1795" max="1795" width="15.5546875" style="1" customWidth="1"/>
    <col min="1796" max="1796" width="11.6640625" style="1" customWidth="1"/>
    <col min="1797" max="1797" width="11.109375" style="1" customWidth="1"/>
    <col min="1798" max="1798" width="12.44140625" style="1" customWidth="1"/>
    <col min="1799" max="1799" width="8" style="1" customWidth="1"/>
    <col min="1800" max="1800" width="6.21875" style="1" customWidth="1"/>
    <col min="1801" max="1801" width="13.44140625" style="1" customWidth="1"/>
    <col min="1802" max="1802" width="10.21875" style="1" bestFit="1" customWidth="1"/>
    <col min="1803" max="1803" width="9.33203125" style="1" customWidth="1"/>
    <col min="1804" max="1804" width="8" style="1" customWidth="1"/>
    <col min="1805" max="1805" width="10.21875" style="1" bestFit="1" customWidth="1"/>
    <col min="1806" max="2039" width="8.88671875" style="1"/>
    <col min="2040" max="2040" width="3.21875" style="1" customWidth="1"/>
    <col min="2041" max="2041" width="8.109375" style="1" customWidth="1"/>
    <col min="2042" max="2042" width="15.77734375" style="1" customWidth="1"/>
    <col min="2043" max="2044" width="10.44140625" style="1" customWidth="1"/>
    <col min="2045" max="2045" width="10.44140625" style="1" bestFit="1" customWidth="1"/>
    <col min="2046" max="2047" width="11.33203125" style="1" customWidth="1"/>
    <col min="2048" max="2048" width="5.109375" style="1" customWidth="1"/>
    <col min="2049" max="2049" width="3.21875" style="1" customWidth="1"/>
    <col min="2050" max="2050" width="7.5546875" style="1" customWidth="1"/>
    <col min="2051" max="2051" width="15.5546875" style="1" customWidth="1"/>
    <col min="2052" max="2052" width="11.6640625" style="1" customWidth="1"/>
    <col min="2053" max="2053" width="11.109375" style="1" customWidth="1"/>
    <col min="2054" max="2054" width="12.44140625" style="1" customWidth="1"/>
    <col min="2055" max="2055" width="8" style="1" customWidth="1"/>
    <col min="2056" max="2056" width="6.21875" style="1" customWidth="1"/>
    <col min="2057" max="2057" width="13.44140625" style="1" customWidth="1"/>
    <col min="2058" max="2058" width="10.21875" style="1" bestFit="1" customWidth="1"/>
    <col min="2059" max="2059" width="9.33203125" style="1" customWidth="1"/>
    <col min="2060" max="2060" width="8" style="1" customWidth="1"/>
    <col min="2061" max="2061" width="10.21875" style="1" bestFit="1" customWidth="1"/>
    <col min="2062" max="2295" width="8.88671875" style="1"/>
    <col min="2296" max="2296" width="3.21875" style="1" customWidth="1"/>
    <col min="2297" max="2297" width="8.109375" style="1" customWidth="1"/>
    <col min="2298" max="2298" width="15.77734375" style="1" customWidth="1"/>
    <col min="2299" max="2300" width="10.44140625" style="1" customWidth="1"/>
    <col min="2301" max="2301" width="10.44140625" style="1" bestFit="1" customWidth="1"/>
    <col min="2302" max="2303" width="11.33203125" style="1" customWidth="1"/>
    <col min="2304" max="2304" width="5.109375" style="1" customWidth="1"/>
    <col min="2305" max="2305" width="3.21875" style="1" customWidth="1"/>
    <col min="2306" max="2306" width="7.5546875" style="1" customWidth="1"/>
    <col min="2307" max="2307" width="15.5546875" style="1" customWidth="1"/>
    <col min="2308" max="2308" width="11.6640625" style="1" customWidth="1"/>
    <col min="2309" max="2309" width="11.109375" style="1" customWidth="1"/>
    <col min="2310" max="2310" width="12.44140625" style="1" customWidth="1"/>
    <col min="2311" max="2311" width="8" style="1" customWidth="1"/>
    <col min="2312" max="2312" width="6.21875" style="1" customWidth="1"/>
    <col min="2313" max="2313" width="13.44140625" style="1" customWidth="1"/>
    <col min="2314" max="2314" width="10.21875" style="1" bestFit="1" customWidth="1"/>
    <col min="2315" max="2315" width="9.33203125" style="1" customWidth="1"/>
    <col min="2316" max="2316" width="8" style="1" customWidth="1"/>
    <col min="2317" max="2317" width="10.21875" style="1" bestFit="1" customWidth="1"/>
    <col min="2318" max="2551" width="8.88671875" style="1"/>
    <col min="2552" max="2552" width="3.21875" style="1" customWidth="1"/>
    <col min="2553" max="2553" width="8.109375" style="1" customWidth="1"/>
    <col min="2554" max="2554" width="15.77734375" style="1" customWidth="1"/>
    <col min="2555" max="2556" width="10.44140625" style="1" customWidth="1"/>
    <col min="2557" max="2557" width="10.44140625" style="1" bestFit="1" customWidth="1"/>
    <col min="2558" max="2559" width="11.33203125" style="1" customWidth="1"/>
    <col min="2560" max="2560" width="5.109375" style="1" customWidth="1"/>
    <col min="2561" max="2561" width="3.21875" style="1" customWidth="1"/>
    <col min="2562" max="2562" width="7.5546875" style="1" customWidth="1"/>
    <col min="2563" max="2563" width="15.5546875" style="1" customWidth="1"/>
    <col min="2564" max="2564" width="11.6640625" style="1" customWidth="1"/>
    <col min="2565" max="2565" width="11.109375" style="1" customWidth="1"/>
    <col min="2566" max="2566" width="12.44140625" style="1" customWidth="1"/>
    <col min="2567" max="2567" width="8" style="1" customWidth="1"/>
    <col min="2568" max="2568" width="6.21875" style="1" customWidth="1"/>
    <col min="2569" max="2569" width="13.44140625" style="1" customWidth="1"/>
    <col min="2570" max="2570" width="10.21875" style="1" bestFit="1" customWidth="1"/>
    <col min="2571" max="2571" width="9.33203125" style="1" customWidth="1"/>
    <col min="2572" max="2572" width="8" style="1" customWidth="1"/>
    <col min="2573" max="2573" width="10.21875" style="1" bestFit="1" customWidth="1"/>
    <col min="2574" max="2807" width="8.88671875" style="1"/>
    <col min="2808" max="2808" width="3.21875" style="1" customWidth="1"/>
    <col min="2809" max="2809" width="8.109375" style="1" customWidth="1"/>
    <col min="2810" max="2810" width="15.77734375" style="1" customWidth="1"/>
    <col min="2811" max="2812" width="10.44140625" style="1" customWidth="1"/>
    <col min="2813" max="2813" width="10.44140625" style="1" bestFit="1" customWidth="1"/>
    <col min="2814" max="2815" width="11.33203125" style="1" customWidth="1"/>
    <col min="2816" max="2816" width="5.109375" style="1" customWidth="1"/>
    <col min="2817" max="2817" width="3.21875" style="1" customWidth="1"/>
    <col min="2818" max="2818" width="7.5546875" style="1" customWidth="1"/>
    <col min="2819" max="2819" width="15.5546875" style="1" customWidth="1"/>
    <col min="2820" max="2820" width="11.6640625" style="1" customWidth="1"/>
    <col min="2821" max="2821" width="11.109375" style="1" customWidth="1"/>
    <col min="2822" max="2822" width="12.44140625" style="1" customWidth="1"/>
    <col min="2823" max="2823" width="8" style="1" customWidth="1"/>
    <col min="2824" max="2824" width="6.21875" style="1" customWidth="1"/>
    <col min="2825" max="2825" width="13.44140625" style="1" customWidth="1"/>
    <col min="2826" max="2826" width="10.21875" style="1" bestFit="1" customWidth="1"/>
    <col min="2827" max="2827" width="9.33203125" style="1" customWidth="1"/>
    <col min="2828" max="2828" width="8" style="1" customWidth="1"/>
    <col min="2829" max="2829" width="10.21875" style="1" bestFit="1" customWidth="1"/>
    <col min="2830" max="3063" width="8.88671875" style="1"/>
    <col min="3064" max="3064" width="3.21875" style="1" customWidth="1"/>
    <col min="3065" max="3065" width="8.109375" style="1" customWidth="1"/>
    <col min="3066" max="3066" width="15.77734375" style="1" customWidth="1"/>
    <col min="3067" max="3068" width="10.44140625" style="1" customWidth="1"/>
    <col min="3069" max="3069" width="10.44140625" style="1" bestFit="1" customWidth="1"/>
    <col min="3070" max="3071" width="11.33203125" style="1" customWidth="1"/>
    <col min="3072" max="3072" width="5.109375" style="1" customWidth="1"/>
    <col min="3073" max="3073" width="3.21875" style="1" customWidth="1"/>
    <col min="3074" max="3074" width="7.5546875" style="1" customWidth="1"/>
    <col min="3075" max="3075" width="15.5546875" style="1" customWidth="1"/>
    <col min="3076" max="3076" width="11.6640625" style="1" customWidth="1"/>
    <col min="3077" max="3077" width="11.109375" style="1" customWidth="1"/>
    <col min="3078" max="3078" width="12.44140625" style="1" customWidth="1"/>
    <col min="3079" max="3079" width="8" style="1" customWidth="1"/>
    <col min="3080" max="3080" width="6.21875" style="1" customWidth="1"/>
    <col min="3081" max="3081" width="13.44140625" style="1" customWidth="1"/>
    <col min="3082" max="3082" width="10.21875" style="1" bestFit="1" customWidth="1"/>
    <col min="3083" max="3083" width="9.33203125" style="1" customWidth="1"/>
    <col min="3084" max="3084" width="8" style="1" customWidth="1"/>
    <col min="3085" max="3085" width="10.21875" style="1" bestFit="1" customWidth="1"/>
    <col min="3086" max="3319" width="8.88671875" style="1"/>
    <col min="3320" max="3320" width="3.21875" style="1" customWidth="1"/>
    <col min="3321" max="3321" width="8.109375" style="1" customWidth="1"/>
    <col min="3322" max="3322" width="15.77734375" style="1" customWidth="1"/>
    <col min="3323" max="3324" width="10.44140625" style="1" customWidth="1"/>
    <col min="3325" max="3325" width="10.44140625" style="1" bestFit="1" customWidth="1"/>
    <col min="3326" max="3327" width="11.33203125" style="1" customWidth="1"/>
    <col min="3328" max="3328" width="5.109375" style="1" customWidth="1"/>
    <col min="3329" max="3329" width="3.21875" style="1" customWidth="1"/>
    <col min="3330" max="3330" width="7.5546875" style="1" customWidth="1"/>
    <col min="3331" max="3331" width="15.5546875" style="1" customWidth="1"/>
    <col min="3332" max="3332" width="11.6640625" style="1" customWidth="1"/>
    <col min="3333" max="3333" width="11.109375" style="1" customWidth="1"/>
    <col min="3334" max="3334" width="12.44140625" style="1" customWidth="1"/>
    <col min="3335" max="3335" width="8" style="1" customWidth="1"/>
    <col min="3336" max="3336" width="6.21875" style="1" customWidth="1"/>
    <col min="3337" max="3337" width="13.44140625" style="1" customWidth="1"/>
    <col min="3338" max="3338" width="10.21875" style="1" bestFit="1" customWidth="1"/>
    <col min="3339" max="3339" width="9.33203125" style="1" customWidth="1"/>
    <col min="3340" max="3340" width="8" style="1" customWidth="1"/>
    <col min="3341" max="3341" width="10.21875" style="1" bestFit="1" customWidth="1"/>
    <col min="3342" max="3575" width="8.88671875" style="1"/>
    <col min="3576" max="3576" width="3.21875" style="1" customWidth="1"/>
    <col min="3577" max="3577" width="8.109375" style="1" customWidth="1"/>
    <col min="3578" max="3578" width="15.77734375" style="1" customWidth="1"/>
    <col min="3579" max="3580" width="10.44140625" style="1" customWidth="1"/>
    <col min="3581" max="3581" width="10.44140625" style="1" bestFit="1" customWidth="1"/>
    <col min="3582" max="3583" width="11.33203125" style="1" customWidth="1"/>
    <col min="3584" max="3584" width="5.109375" style="1" customWidth="1"/>
    <col min="3585" max="3585" width="3.21875" style="1" customWidth="1"/>
    <col min="3586" max="3586" width="7.5546875" style="1" customWidth="1"/>
    <col min="3587" max="3587" width="15.5546875" style="1" customWidth="1"/>
    <col min="3588" max="3588" width="11.6640625" style="1" customWidth="1"/>
    <col min="3589" max="3589" width="11.109375" style="1" customWidth="1"/>
    <col min="3590" max="3590" width="12.44140625" style="1" customWidth="1"/>
    <col min="3591" max="3591" width="8" style="1" customWidth="1"/>
    <col min="3592" max="3592" width="6.21875" style="1" customWidth="1"/>
    <col min="3593" max="3593" width="13.44140625" style="1" customWidth="1"/>
    <col min="3594" max="3594" width="10.21875" style="1" bestFit="1" customWidth="1"/>
    <col min="3595" max="3595" width="9.33203125" style="1" customWidth="1"/>
    <col min="3596" max="3596" width="8" style="1" customWidth="1"/>
    <col min="3597" max="3597" width="10.21875" style="1" bestFit="1" customWidth="1"/>
    <col min="3598" max="3831" width="8.88671875" style="1"/>
    <col min="3832" max="3832" width="3.21875" style="1" customWidth="1"/>
    <col min="3833" max="3833" width="8.109375" style="1" customWidth="1"/>
    <col min="3834" max="3834" width="15.77734375" style="1" customWidth="1"/>
    <col min="3835" max="3836" width="10.44140625" style="1" customWidth="1"/>
    <col min="3837" max="3837" width="10.44140625" style="1" bestFit="1" customWidth="1"/>
    <col min="3838" max="3839" width="11.33203125" style="1" customWidth="1"/>
    <col min="3840" max="3840" width="5.109375" style="1" customWidth="1"/>
    <col min="3841" max="3841" width="3.21875" style="1" customWidth="1"/>
    <col min="3842" max="3842" width="7.5546875" style="1" customWidth="1"/>
    <col min="3843" max="3843" width="15.5546875" style="1" customWidth="1"/>
    <col min="3844" max="3844" width="11.6640625" style="1" customWidth="1"/>
    <col min="3845" max="3845" width="11.109375" style="1" customWidth="1"/>
    <col min="3846" max="3846" width="12.44140625" style="1" customWidth="1"/>
    <col min="3847" max="3847" width="8" style="1" customWidth="1"/>
    <col min="3848" max="3848" width="6.21875" style="1" customWidth="1"/>
    <col min="3849" max="3849" width="13.44140625" style="1" customWidth="1"/>
    <col min="3850" max="3850" width="10.21875" style="1" bestFit="1" customWidth="1"/>
    <col min="3851" max="3851" width="9.33203125" style="1" customWidth="1"/>
    <col min="3852" max="3852" width="8" style="1" customWidth="1"/>
    <col min="3853" max="3853" width="10.21875" style="1" bestFit="1" customWidth="1"/>
    <col min="3854" max="4087" width="8.88671875" style="1"/>
    <col min="4088" max="4088" width="3.21875" style="1" customWidth="1"/>
    <col min="4089" max="4089" width="8.109375" style="1" customWidth="1"/>
    <col min="4090" max="4090" width="15.77734375" style="1" customWidth="1"/>
    <col min="4091" max="4092" width="10.44140625" style="1" customWidth="1"/>
    <col min="4093" max="4093" width="10.44140625" style="1" bestFit="1" customWidth="1"/>
    <col min="4094" max="4095" width="11.33203125" style="1" customWidth="1"/>
    <col min="4096" max="4096" width="5.109375" style="1" customWidth="1"/>
    <col min="4097" max="4097" width="3.21875" style="1" customWidth="1"/>
    <col min="4098" max="4098" width="7.5546875" style="1" customWidth="1"/>
    <col min="4099" max="4099" width="15.5546875" style="1" customWidth="1"/>
    <col min="4100" max="4100" width="11.6640625" style="1" customWidth="1"/>
    <col min="4101" max="4101" width="11.109375" style="1" customWidth="1"/>
    <col min="4102" max="4102" width="12.44140625" style="1" customWidth="1"/>
    <col min="4103" max="4103" width="8" style="1" customWidth="1"/>
    <col min="4104" max="4104" width="6.21875" style="1" customWidth="1"/>
    <col min="4105" max="4105" width="13.44140625" style="1" customWidth="1"/>
    <col min="4106" max="4106" width="10.21875" style="1" bestFit="1" customWidth="1"/>
    <col min="4107" max="4107" width="9.33203125" style="1" customWidth="1"/>
    <col min="4108" max="4108" width="8" style="1" customWidth="1"/>
    <col min="4109" max="4109" width="10.21875" style="1" bestFit="1" customWidth="1"/>
    <col min="4110" max="4343" width="8.88671875" style="1"/>
    <col min="4344" max="4344" width="3.21875" style="1" customWidth="1"/>
    <col min="4345" max="4345" width="8.109375" style="1" customWidth="1"/>
    <col min="4346" max="4346" width="15.77734375" style="1" customWidth="1"/>
    <col min="4347" max="4348" width="10.44140625" style="1" customWidth="1"/>
    <col min="4349" max="4349" width="10.44140625" style="1" bestFit="1" customWidth="1"/>
    <col min="4350" max="4351" width="11.33203125" style="1" customWidth="1"/>
    <col min="4352" max="4352" width="5.109375" style="1" customWidth="1"/>
    <col min="4353" max="4353" width="3.21875" style="1" customWidth="1"/>
    <col min="4354" max="4354" width="7.5546875" style="1" customWidth="1"/>
    <col min="4355" max="4355" width="15.5546875" style="1" customWidth="1"/>
    <col min="4356" max="4356" width="11.6640625" style="1" customWidth="1"/>
    <col min="4357" max="4357" width="11.109375" style="1" customWidth="1"/>
    <col min="4358" max="4358" width="12.44140625" style="1" customWidth="1"/>
    <col min="4359" max="4359" width="8" style="1" customWidth="1"/>
    <col min="4360" max="4360" width="6.21875" style="1" customWidth="1"/>
    <col min="4361" max="4361" width="13.44140625" style="1" customWidth="1"/>
    <col min="4362" max="4362" width="10.21875" style="1" bestFit="1" customWidth="1"/>
    <col min="4363" max="4363" width="9.33203125" style="1" customWidth="1"/>
    <col min="4364" max="4364" width="8" style="1" customWidth="1"/>
    <col min="4365" max="4365" width="10.21875" style="1" bestFit="1" customWidth="1"/>
    <col min="4366" max="4599" width="8.88671875" style="1"/>
    <col min="4600" max="4600" width="3.21875" style="1" customWidth="1"/>
    <col min="4601" max="4601" width="8.109375" style="1" customWidth="1"/>
    <col min="4602" max="4602" width="15.77734375" style="1" customWidth="1"/>
    <col min="4603" max="4604" width="10.44140625" style="1" customWidth="1"/>
    <col min="4605" max="4605" width="10.44140625" style="1" bestFit="1" customWidth="1"/>
    <col min="4606" max="4607" width="11.33203125" style="1" customWidth="1"/>
    <col min="4608" max="4608" width="5.109375" style="1" customWidth="1"/>
    <col min="4609" max="4609" width="3.21875" style="1" customWidth="1"/>
    <col min="4610" max="4610" width="7.5546875" style="1" customWidth="1"/>
    <col min="4611" max="4611" width="15.5546875" style="1" customWidth="1"/>
    <col min="4612" max="4612" width="11.6640625" style="1" customWidth="1"/>
    <col min="4613" max="4613" width="11.109375" style="1" customWidth="1"/>
    <col min="4614" max="4614" width="12.44140625" style="1" customWidth="1"/>
    <col min="4615" max="4615" width="8" style="1" customWidth="1"/>
    <col min="4616" max="4616" width="6.21875" style="1" customWidth="1"/>
    <col min="4617" max="4617" width="13.44140625" style="1" customWidth="1"/>
    <col min="4618" max="4618" width="10.21875" style="1" bestFit="1" customWidth="1"/>
    <col min="4619" max="4619" width="9.33203125" style="1" customWidth="1"/>
    <col min="4620" max="4620" width="8" style="1" customWidth="1"/>
    <col min="4621" max="4621" width="10.21875" style="1" bestFit="1" customWidth="1"/>
    <col min="4622" max="4855" width="8.88671875" style="1"/>
    <col min="4856" max="4856" width="3.21875" style="1" customWidth="1"/>
    <col min="4857" max="4857" width="8.109375" style="1" customWidth="1"/>
    <col min="4858" max="4858" width="15.77734375" style="1" customWidth="1"/>
    <col min="4859" max="4860" width="10.44140625" style="1" customWidth="1"/>
    <col min="4861" max="4861" width="10.44140625" style="1" bestFit="1" customWidth="1"/>
    <col min="4862" max="4863" width="11.33203125" style="1" customWidth="1"/>
    <col min="4864" max="4864" width="5.109375" style="1" customWidth="1"/>
    <col min="4865" max="4865" width="3.21875" style="1" customWidth="1"/>
    <col min="4866" max="4866" width="7.5546875" style="1" customWidth="1"/>
    <col min="4867" max="4867" width="15.5546875" style="1" customWidth="1"/>
    <col min="4868" max="4868" width="11.6640625" style="1" customWidth="1"/>
    <col min="4869" max="4869" width="11.109375" style="1" customWidth="1"/>
    <col min="4870" max="4870" width="12.44140625" style="1" customWidth="1"/>
    <col min="4871" max="4871" width="8" style="1" customWidth="1"/>
    <col min="4872" max="4872" width="6.21875" style="1" customWidth="1"/>
    <col min="4873" max="4873" width="13.44140625" style="1" customWidth="1"/>
    <col min="4874" max="4874" width="10.21875" style="1" bestFit="1" customWidth="1"/>
    <col min="4875" max="4875" width="9.33203125" style="1" customWidth="1"/>
    <col min="4876" max="4876" width="8" style="1" customWidth="1"/>
    <col min="4877" max="4877" width="10.21875" style="1" bestFit="1" customWidth="1"/>
    <col min="4878" max="5111" width="8.88671875" style="1"/>
    <col min="5112" max="5112" width="3.21875" style="1" customWidth="1"/>
    <col min="5113" max="5113" width="8.109375" style="1" customWidth="1"/>
    <col min="5114" max="5114" width="15.77734375" style="1" customWidth="1"/>
    <col min="5115" max="5116" width="10.44140625" style="1" customWidth="1"/>
    <col min="5117" max="5117" width="10.44140625" style="1" bestFit="1" customWidth="1"/>
    <col min="5118" max="5119" width="11.33203125" style="1" customWidth="1"/>
    <col min="5120" max="5120" width="5.109375" style="1" customWidth="1"/>
    <col min="5121" max="5121" width="3.21875" style="1" customWidth="1"/>
    <col min="5122" max="5122" width="7.5546875" style="1" customWidth="1"/>
    <col min="5123" max="5123" width="15.5546875" style="1" customWidth="1"/>
    <col min="5124" max="5124" width="11.6640625" style="1" customWidth="1"/>
    <col min="5125" max="5125" width="11.109375" style="1" customWidth="1"/>
    <col min="5126" max="5126" width="12.44140625" style="1" customWidth="1"/>
    <col min="5127" max="5127" width="8" style="1" customWidth="1"/>
    <col min="5128" max="5128" width="6.21875" style="1" customWidth="1"/>
    <col min="5129" max="5129" width="13.44140625" style="1" customWidth="1"/>
    <col min="5130" max="5130" width="10.21875" style="1" bestFit="1" customWidth="1"/>
    <col min="5131" max="5131" width="9.33203125" style="1" customWidth="1"/>
    <col min="5132" max="5132" width="8" style="1" customWidth="1"/>
    <col min="5133" max="5133" width="10.21875" style="1" bestFit="1" customWidth="1"/>
    <col min="5134" max="5367" width="8.88671875" style="1"/>
    <col min="5368" max="5368" width="3.21875" style="1" customWidth="1"/>
    <col min="5369" max="5369" width="8.109375" style="1" customWidth="1"/>
    <col min="5370" max="5370" width="15.77734375" style="1" customWidth="1"/>
    <col min="5371" max="5372" width="10.44140625" style="1" customWidth="1"/>
    <col min="5373" max="5373" width="10.44140625" style="1" bestFit="1" customWidth="1"/>
    <col min="5374" max="5375" width="11.33203125" style="1" customWidth="1"/>
    <col min="5376" max="5376" width="5.109375" style="1" customWidth="1"/>
    <col min="5377" max="5377" width="3.21875" style="1" customWidth="1"/>
    <col min="5378" max="5378" width="7.5546875" style="1" customWidth="1"/>
    <col min="5379" max="5379" width="15.5546875" style="1" customWidth="1"/>
    <col min="5380" max="5380" width="11.6640625" style="1" customWidth="1"/>
    <col min="5381" max="5381" width="11.109375" style="1" customWidth="1"/>
    <col min="5382" max="5382" width="12.44140625" style="1" customWidth="1"/>
    <col min="5383" max="5383" width="8" style="1" customWidth="1"/>
    <col min="5384" max="5384" width="6.21875" style="1" customWidth="1"/>
    <col min="5385" max="5385" width="13.44140625" style="1" customWidth="1"/>
    <col min="5386" max="5386" width="10.21875" style="1" bestFit="1" customWidth="1"/>
    <col min="5387" max="5387" width="9.33203125" style="1" customWidth="1"/>
    <col min="5388" max="5388" width="8" style="1" customWidth="1"/>
    <col min="5389" max="5389" width="10.21875" style="1" bestFit="1" customWidth="1"/>
    <col min="5390" max="5623" width="8.88671875" style="1"/>
    <col min="5624" max="5624" width="3.21875" style="1" customWidth="1"/>
    <col min="5625" max="5625" width="8.109375" style="1" customWidth="1"/>
    <col min="5626" max="5626" width="15.77734375" style="1" customWidth="1"/>
    <col min="5627" max="5628" width="10.44140625" style="1" customWidth="1"/>
    <col min="5629" max="5629" width="10.44140625" style="1" bestFit="1" customWidth="1"/>
    <col min="5630" max="5631" width="11.33203125" style="1" customWidth="1"/>
    <col min="5632" max="5632" width="5.109375" style="1" customWidth="1"/>
    <col min="5633" max="5633" width="3.21875" style="1" customWidth="1"/>
    <col min="5634" max="5634" width="7.5546875" style="1" customWidth="1"/>
    <col min="5635" max="5635" width="15.5546875" style="1" customWidth="1"/>
    <col min="5636" max="5636" width="11.6640625" style="1" customWidth="1"/>
    <col min="5637" max="5637" width="11.109375" style="1" customWidth="1"/>
    <col min="5638" max="5638" width="12.44140625" style="1" customWidth="1"/>
    <col min="5639" max="5639" width="8" style="1" customWidth="1"/>
    <col min="5640" max="5640" width="6.21875" style="1" customWidth="1"/>
    <col min="5641" max="5641" width="13.44140625" style="1" customWidth="1"/>
    <col min="5642" max="5642" width="10.21875" style="1" bestFit="1" customWidth="1"/>
    <col min="5643" max="5643" width="9.33203125" style="1" customWidth="1"/>
    <col min="5644" max="5644" width="8" style="1" customWidth="1"/>
    <col min="5645" max="5645" width="10.21875" style="1" bestFit="1" customWidth="1"/>
    <col min="5646" max="5879" width="8.88671875" style="1"/>
    <col min="5880" max="5880" width="3.21875" style="1" customWidth="1"/>
    <col min="5881" max="5881" width="8.109375" style="1" customWidth="1"/>
    <col min="5882" max="5882" width="15.77734375" style="1" customWidth="1"/>
    <col min="5883" max="5884" width="10.44140625" style="1" customWidth="1"/>
    <col min="5885" max="5885" width="10.44140625" style="1" bestFit="1" customWidth="1"/>
    <col min="5886" max="5887" width="11.33203125" style="1" customWidth="1"/>
    <col min="5888" max="5888" width="5.109375" style="1" customWidth="1"/>
    <col min="5889" max="5889" width="3.21875" style="1" customWidth="1"/>
    <col min="5890" max="5890" width="7.5546875" style="1" customWidth="1"/>
    <col min="5891" max="5891" width="15.5546875" style="1" customWidth="1"/>
    <col min="5892" max="5892" width="11.6640625" style="1" customWidth="1"/>
    <col min="5893" max="5893" width="11.109375" style="1" customWidth="1"/>
    <col min="5894" max="5894" width="12.44140625" style="1" customWidth="1"/>
    <col min="5895" max="5895" width="8" style="1" customWidth="1"/>
    <col min="5896" max="5896" width="6.21875" style="1" customWidth="1"/>
    <col min="5897" max="5897" width="13.44140625" style="1" customWidth="1"/>
    <col min="5898" max="5898" width="10.21875" style="1" bestFit="1" customWidth="1"/>
    <col min="5899" max="5899" width="9.33203125" style="1" customWidth="1"/>
    <col min="5900" max="5900" width="8" style="1" customWidth="1"/>
    <col min="5901" max="5901" width="10.21875" style="1" bestFit="1" customWidth="1"/>
    <col min="5902" max="6135" width="8.88671875" style="1"/>
    <col min="6136" max="6136" width="3.21875" style="1" customWidth="1"/>
    <col min="6137" max="6137" width="8.109375" style="1" customWidth="1"/>
    <col min="6138" max="6138" width="15.77734375" style="1" customWidth="1"/>
    <col min="6139" max="6140" width="10.44140625" style="1" customWidth="1"/>
    <col min="6141" max="6141" width="10.44140625" style="1" bestFit="1" customWidth="1"/>
    <col min="6142" max="6143" width="11.33203125" style="1" customWidth="1"/>
    <col min="6144" max="6144" width="5.109375" style="1" customWidth="1"/>
    <col min="6145" max="6145" width="3.21875" style="1" customWidth="1"/>
    <col min="6146" max="6146" width="7.5546875" style="1" customWidth="1"/>
    <col min="6147" max="6147" width="15.5546875" style="1" customWidth="1"/>
    <col min="6148" max="6148" width="11.6640625" style="1" customWidth="1"/>
    <col min="6149" max="6149" width="11.109375" style="1" customWidth="1"/>
    <col min="6150" max="6150" width="12.44140625" style="1" customWidth="1"/>
    <col min="6151" max="6151" width="8" style="1" customWidth="1"/>
    <col min="6152" max="6152" width="6.21875" style="1" customWidth="1"/>
    <col min="6153" max="6153" width="13.44140625" style="1" customWidth="1"/>
    <col min="6154" max="6154" width="10.21875" style="1" bestFit="1" customWidth="1"/>
    <col min="6155" max="6155" width="9.33203125" style="1" customWidth="1"/>
    <col min="6156" max="6156" width="8" style="1" customWidth="1"/>
    <col min="6157" max="6157" width="10.21875" style="1" bestFit="1" customWidth="1"/>
    <col min="6158" max="6391" width="8.88671875" style="1"/>
    <col min="6392" max="6392" width="3.21875" style="1" customWidth="1"/>
    <col min="6393" max="6393" width="8.109375" style="1" customWidth="1"/>
    <col min="6394" max="6394" width="15.77734375" style="1" customWidth="1"/>
    <col min="6395" max="6396" width="10.44140625" style="1" customWidth="1"/>
    <col min="6397" max="6397" width="10.44140625" style="1" bestFit="1" customWidth="1"/>
    <col min="6398" max="6399" width="11.33203125" style="1" customWidth="1"/>
    <col min="6400" max="6400" width="5.109375" style="1" customWidth="1"/>
    <col min="6401" max="6401" width="3.21875" style="1" customWidth="1"/>
    <col min="6402" max="6402" width="7.5546875" style="1" customWidth="1"/>
    <col min="6403" max="6403" width="15.5546875" style="1" customWidth="1"/>
    <col min="6404" max="6404" width="11.6640625" style="1" customWidth="1"/>
    <col min="6405" max="6405" width="11.109375" style="1" customWidth="1"/>
    <col min="6406" max="6406" width="12.44140625" style="1" customWidth="1"/>
    <col min="6407" max="6407" width="8" style="1" customWidth="1"/>
    <col min="6408" max="6408" width="6.21875" style="1" customWidth="1"/>
    <col min="6409" max="6409" width="13.44140625" style="1" customWidth="1"/>
    <col min="6410" max="6410" width="10.21875" style="1" bestFit="1" customWidth="1"/>
    <col min="6411" max="6411" width="9.33203125" style="1" customWidth="1"/>
    <col min="6412" max="6412" width="8" style="1" customWidth="1"/>
    <col min="6413" max="6413" width="10.21875" style="1" bestFit="1" customWidth="1"/>
    <col min="6414" max="6647" width="8.88671875" style="1"/>
    <col min="6648" max="6648" width="3.21875" style="1" customWidth="1"/>
    <col min="6649" max="6649" width="8.109375" style="1" customWidth="1"/>
    <col min="6650" max="6650" width="15.77734375" style="1" customWidth="1"/>
    <col min="6651" max="6652" width="10.44140625" style="1" customWidth="1"/>
    <col min="6653" max="6653" width="10.44140625" style="1" bestFit="1" customWidth="1"/>
    <col min="6654" max="6655" width="11.33203125" style="1" customWidth="1"/>
    <col min="6656" max="6656" width="5.109375" style="1" customWidth="1"/>
    <col min="6657" max="6657" width="3.21875" style="1" customWidth="1"/>
    <col min="6658" max="6658" width="7.5546875" style="1" customWidth="1"/>
    <col min="6659" max="6659" width="15.5546875" style="1" customWidth="1"/>
    <col min="6660" max="6660" width="11.6640625" style="1" customWidth="1"/>
    <col min="6661" max="6661" width="11.109375" style="1" customWidth="1"/>
    <col min="6662" max="6662" width="12.44140625" style="1" customWidth="1"/>
    <col min="6663" max="6663" width="8" style="1" customWidth="1"/>
    <col min="6664" max="6664" width="6.21875" style="1" customWidth="1"/>
    <col min="6665" max="6665" width="13.44140625" style="1" customWidth="1"/>
    <col min="6666" max="6666" width="10.21875" style="1" bestFit="1" customWidth="1"/>
    <col min="6667" max="6667" width="9.33203125" style="1" customWidth="1"/>
    <col min="6668" max="6668" width="8" style="1" customWidth="1"/>
    <col min="6669" max="6669" width="10.21875" style="1" bestFit="1" customWidth="1"/>
    <col min="6670" max="6903" width="8.88671875" style="1"/>
    <col min="6904" max="6904" width="3.21875" style="1" customWidth="1"/>
    <col min="6905" max="6905" width="8.109375" style="1" customWidth="1"/>
    <col min="6906" max="6906" width="15.77734375" style="1" customWidth="1"/>
    <col min="6907" max="6908" width="10.44140625" style="1" customWidth="1"/>
    <col min="6909" max="6909" width="10.44140625" style="1" bestFit="1" customWidth="1"/>
    <col min="6910" max="6911" width="11.33203125" style="1" customWidth="1"/>
    <col min="6912" max="6912" width="5.109375" style="1" customWidth="1"/>
    <col min="6913" max="6913" width="3.21875" style="1" customWidth="1"/>
    <col min="6914" max="6914" width="7.5546875" style="1" customWidth="1"/>
    <col min="6915" max="6915" width="15.5546875" style="1" customWidth="1"/>
    <col min="6916" max="6916" width="11.6640625" style="1" customWidth="1"/>
    <col min="6917" max="6917" width="11.109375" style="1" customWidth="1"/>
    <col min="6918" max="6918" width="12.44140625" style="1" customWidth="1"/>
    <col min="6919" max="6919" width="8" style="1" customWidth="1"/>
    <col min="6920" max="6920" width="6.21875" style="1" customWidth="1"/>
    <col min="6921" max="6921" width="13.44140625" style="1" customWidth="1"/>
    <col min="6922" max="6922" width="10.21875" style="1" bestFit="1" customWidth="1"/>
    <col min="6923" max="6923" width="9.33203125" style="1" customWidth="1"/>
    <col min="6924" max="6924" width="8" style="1" customWidth="1"/>
    <col min="6925" max="6925" width="10.21875" style="1" bestFit="1" customWidth="1"/>
    <col min="6926" max="7159" width="8.88671875" style="1"/>
    <col min="7160" max="7160" width="3.21875" style="1" customWidth="1"/>
    <col min="7161" max="7161" width="8.109375" style="1" customWidth="1"/>
    <col min="7162" max="7162" width="15.77734375" style="1" customWidth="1"/>
    <col min="7163" max="7164" width="10.44140625" style="1" customWidth="1"/>
    <col min="7165" max="7165" width="10.44140625" style="1" bestFit="1" customWidth="1"/>
    <col min="7166" max="7167" width="11.33203125" style="1" customWidth="1"/>
    <col min="7168" max="7168" width="5.109375" style="1" customWidth="1"/>
    <col min="7169" max="7169" width="3.21875" style="1" customWidth="1"/>
    <col min="7170" max="7170" width="7.5546875" style="1" customWidth="1"/>
    <col min="7171" max="7171" width="15.5546875" style="1" customWidth="1"/>
    <col min="7172" max="7172" width="11.6640625" style="1" customWidth="1"/>
    <col min="7173" max="7173" width="11.109375" style="1" customWidth="1"/>
    <col min="7174" max="7174" width="12.44140625" style="1" customWidth="1"/>
    <col min="7175" max="7175" width="8" style="1" customWidth="1"/>
    <col min="7176" max="7176" width="6.21875" style="1" customWidth="1"/>
    <col min="7177" max="7177" width="13.44140625" style="1" customWidth="1"/>
    <col min="7178" max="7178" width="10.21875" style="1" bestFit="1" customWidth="1"/>
    <col min="7179" max="7179" width="9.33203125" style="1" customWidth="1"/>
    <col min="7180" max="7180" width="8" style="1" customWidth="1"/>
    <col min="7181" max="7181" width="10.21875" style="1" bestFit="1" customWidth="1"/>
    <col min="7182" max="7415" width="8.88671875" style="1"/>
    <col min="7416" max="7416" width="3.21875" style="1" customWidth="1"/>
    <col min="7417" max="7417" width="8.109375" style="1" customWidth="1"/>
    <col min="7418" max="7418" width="15.77734375" style="1" customWidth="1"/>
    <col min="7419" max="7420" width="10.44140625" style="1" customWidth="1"/>
    <col min="7421" max="7421" width="10.44140625" style="1" bestFit="1" customWidth="1"/>
    <col min="7422" max="7423" width="11.33203125" style="1" customWidth="1"/>
    <col min="7424" max="7424" width="5.109375" style="1" customWidth="1"/>
    <col min="7425" max="7425" width="3.21875" style="1" customWidth="1"/>
    <col min="7426" max="7426" width="7.5546875" style="1" customWidth="1"/>
    <col min="7427" max="7427" width="15.5546875" style="1" customWidth="1"/>
    <col min="7428" max="7428" width="11.6640625" style="1" customWidth="1"/>
    <col min="7429" max="7429" width="11.109375" style="1" customWidth="1"/>
    <col min="7430" max="7430" width="12.44140625" style="1" customWidth="1"/>
    <col min="7431" max="7431" width="8" style="1" customWidth="1"/>
    <col min="7432" max="7432" width="6.21875" style="1" customWidth="1"/>
    <col min="7433" max="7433" width="13.44140625" style="1" customWidth="1"/>
    <col min="7434" max="7434" width="10.21875" style="1" bestFit="1" customWidth="1"/>
    <col min="7435" max="7435" width="9.33203125" style="1" customWidth="1"/>
    <col min="7436" max="7436" width="8" style="1" customWidth="1"/>
    <col min="7437" max="7437" width="10.21875" style="1" bestFit="1" customWidth="1"/>
    <col min="7438" max="7671" width="8.88671875" style="1"/>
    <col min="7672" max="7672" width="3.21875" style="1" customWidth="1"/>
    <col min="7673" max="7673" width="8.109375" style="1" customWidth="1"/>
    <col min="7674" max="7674" width="15.77734375" style="1" customWidth="1"/>
    <col min="7675" max="7676" width="10.44140625" style="1" customWidth="1"/>
    <col min="7677" max="7677" width="10.44140625" style="1" bestFit="1" customWidth="1"/>
    <col min="7678" max="7679" width="11.33203125" style="1" customWidth="1"/>
    <col min="7680" max="7680" width="5.109375" style="1" customWidth="1"/>
    <col min="7681" max="7681" width="3.21875" style="1" customWidth="1"/>
    <col min="7682" max="7682" width="7.5546875" style="1" customWidth="1"/>
    <col min="7683" max="7683" width="15.5546875" style="1" customWidth="1"/>
    <col min="7684" max="7684" width="11.6640625" style="1" customWidth="1"/>
    <col min="7685" max="7685" width="11.109375" style="1" customWidth="1"/>
    <col min="7686" max="7686" width="12.44140625" style="1" customWidth="1"/>
    <col min="7687" max="7687" width="8" style="1" customWidth="1"/>
    <col min="7688" max="7688" width="6.21875" style="1" customWidth="1"/>
    <col min="7689" max="7689" width="13.44140625" style="1" customWidth="1"/>
    <col min="7690" max="7690" width="10.21875" style="1" bestFit="1" customWidth="1"/>
    <col min="7691" max="7691" width="9.33203125" style="1" customWidth="1"/>
    <col min="7692" max="7692" width="8" style="1" customWidth="1"/>
    <col min="7693" max="7693" width="10.21875" style="1" bestFit="1" customWidth="1"/>
    <col min="7694" max="7927" width="8.88671875" style="1"/>
    <col min="7928" max="7928" width="3.21875" style="1" customWidth="1"/>
    <col min="7929" max="7929" width="8.109375" style="1" customWidth="1"/>
    <col min="7930" max="7930" width="15.77734375" style="1" customWidth="1"/>
    <col min="7931" max="7932" width="10.44140625" style="1" customWidth="1"/>
    <col min="7933" max="7933" width="10.44140625" style="1" bestFit="1" customWidth="1"/>
    <col min="7934" max="7935" width="11.33203125" style="1" customWidth="1"/>
    <col min="7936" max="7936" width="5.109375" style="1" customWidth="1"/>
    <col min="7937" max="7937" width="3.21875" style="1" customWidth="1"/>
    <col min="7938" max="7938" width="7.5546875" style="1" customWidth="1"/>
    <col min="7939" max="7939" width="15.5546875" style="1" customWidth="1"/>
    <col min="7940" max="7940" width="11.6640625" style="1" customWidth="1"/>
    <col min="7941" max="7941" width="11.109375" style="1" customWidth="1"/>
    <col min="7942" max="7942" width="12.44140625" style="1" customWidth="1"/>
    <col min="7943" max="7943" width="8" style="1" customWidth="1"/>
    <col min="7944" max="7944" width="6.21875" style="1" customWidth="1"/>
    <col min="7945" max="7945" width="13.44140625" style="1" customWidth="1"/>
    <col min="7946" max="7946" width="10.21875" style="1" bestFit="1" customWidth="1"/>
    <col min="7947" max="7947" width="9.33203125" style="1" customWidth="1"/>
    <col min="7948" max="7948" width="8" style="1" customWidth="1"/>
    <col min="7949" max="7949" width="10.21875" style="1" bestFit="1" customWidth="1"/>
    <col min="7950" max="8183" width="8.88671875" style="1"/>
    <col min="8184" max="8184" width="3.21875" style="1" customWidth="1"/>
    <col min="8185" max="8185" width="8.109375" style="1" customWidth="1"/>
    <col min="8186" max="8186" width="15.77734375" style="1" customWidth="1"/>
    <col min="8187" max="8188" width="10.44140625" style="1" customWidth="1"/>
    <col min="8189" max="8189" width="10.44140625" style="1" bestFit="1" customWidth="1"/>
    <col min="8190" max="8191" width="11.33203125" style="1" customWidth="1"/>
    <col min="8192" max="8192" width="5.109375" style="1" customWidth="1"/>
    <col min="8193" max="8193" width="3.21875" style="1" customWidth="1"/>
    <col min="8194" max="8194" width="7.5546875" style="1" customWidth="1"/>
    <col min="8195" max="8195" width="15.5546875" style="1" customWidth="1"/>
    <col min="8196" max="8196" width="11.6640625" style="1" customWidth="1"/>
    <col min="8197" max="8197" width="11.109375" style="1" customWidth="1"/>
    <col min="8198" max="8198" width="12.44140625" style="1" customWidth="1"/>
    <col min="8199" max="8199" width="8" style="1" customWidth="1"/>
    <col min="8200" max="8200" width="6.21875" style="1" customWidth="1"/>
    <col min="8201" max="8201" width="13.44140625" style="1" customWidth="1"/>
    <col min="8202" max="8202" width="10.21875" style="1" bestFit="1" customWidth="1"/>
    <col min="8203" max="8203" width="9.33203125" style="1" customWidth="1"/>
    <col min="8204" max="8204" width="8" style="1" customWidth="1"/>
    <col min="8205" max="8205" width="10.21875" style="1" bestFit="1" customWidth="1"/>
    <col min="8206" max="8439" width="8.88671875" style="1"/>
    <col min="8440" max="8440" width="3.21875" style="1" customWidth="1"/>
    <col min="8441" max="8441" width="8.109375" style="1" customWidth="1"/>
    <col min="8442" max="8442" width="15.77734375" style="1" customWidth="1"/>
    <col min="8443" max="8444" width="10.44140625" style="1" customWidth="1"/>
    <col min="8445" max="8445" width="10.44140625" style="1" bestFit="1" customWidth="1"/>
    <col min="8446" max="8447" width="11.33203125" style="1" customWidth="1"/>
    <col min="8448" max="8448" width="5.109375" style="1" customWidth="1"/>
    <col min="8449" max="8449" width="3.21875" style="1" customWidth="1"/>
    <col min="8450" max="8450" width="7.5546875" style="1" customWidth="1"/>
    <col min="8451" max="8451" width="15.5546875" style="1" customWidth="1"/>
    <col min="8452" max="8452" width="11.6640625" style="1" customWidth="1"/>
    <col min="8453" max="8453" width="11.109375" style="1" customWidth="1"/>
    <col min="8454" max="8454" width="12.44140625" style="1" customWidth="1"/>
    <col min="8455" max="8455" width="8" style="1" customWidth="1"/>
    <col min="8456" max="8456" width="6.21875" style="1" customWidth="1"/>
    <col min="8457" max="8457" width="13.44140625" style="1" customWidth="1"/>
    <col min="8458" max="8458" width="10.21875" style="1" bestFit="1" customWidth="1"/>
    <col min="8459" max="8459" width="9.33203125" style="1" customWidth="1"/>
    <col min="8460" max="8460" width="8" style="1" customWidth="1"/>
    <col min="8461" max="8461" width="10.21875" style="1" bestFit="1" customWidth="1"/>
    <col min="8462" max="8695" width="8.88671875" style="1"/>
    <col min="8696" max="8696" width="3.21875" style="1" customWidth="1"/>
    <col min="8697" max="8697" width="8.109375" style="1" customWidth="1"/>
    <col min="8698" max="8698" width="15.77734375" style="1" customWidth="1"/>
    <col min="8699" max="8700" width="10.44140625" style="1" customWidth="1"/>
    <col min="8701" max="8701" width="10.44140625" style="1" bestFit="1" customWidth="1"/>
    <col min="8702" max="8703" width="11.33203125" style="1" customWidth="1"/>
    <col min="8704" max="8704" width="5.109375" style="1" customWidth="1"/>
    <col min="8705" max="8705" width="3.21875" style="1" customWidth="1"/>
    <col min="8706" max="8706" width="7.5546875" style="1" customWidth="1"/>
    <col min="8707" max="8707" width="15.5546875" style="1" customWidth="1"/>
    <col min="8708" max="8708" width="11.6640625" style="1" customWidth="1"/>
    <col min="8709" max="8709" width="11.109375" style="1" customWidth="1"/>
    <col min="8710" max="8710" width="12.44140625" style="1" customWidth="1"/>
    <col min="8711" max="8711" width="8" style="1" customWidth="1"/>
    <col min="8712" max="8712" width="6.21875" style="1" customWidth="1"/>
    <col min="8713" max="8713" width="13.44140625" style="1" customWidth="1"/>
    <col min="8714" max="8714" width="10.21875" style="1" bestFit="1" customWidth="1"/>
    <col min="8715" max="8715" width="9.33203125" style="1" customWidth="1"/>
    <col min="8716" max="8716" width="8" style="1" customWidth="1"/>
    <col min="8717" max="8717" width="10.21875" style="1" bestFit="1" customWidth="1"/>
    <col min="8718" max="8951" width="8.88671875" style="1"/>
    <col min="8952" max="8952" width="3.21875" style="1" customWidth="1"/>
    <col min="8953" max="8953" width="8.109375" style="1" customWidth="1"/>
    <col min="8954" max="8954" width="15.77734375" style="1" customWidth="1"/>
    <col min="8955" max="8956" width="10.44140625" style="1" customWidth="1"/>
    <col min="8957" max="8957" width="10.44140625" style="1" bestFit="1" customWidth="1"/>
    <col min="8958" max="8959" width="11.33203125" style="1" customWidth="1"/>
    <col min="8960" max="8960" width="5.109375" style="1" customWidth="1"/>
    <col min="8961" max="8961" width="3.21875" style="1" customWidth="1"/>
    <col min="8962" max="8962" width="7.5546875" style="1" customWidth="1"/>
    <col min="8963" max="8963" width="15.5546875" style="1" customWidth="1"/>
    <col min="8964" max="8964" width="11.6640625" style="1" customWidth="1"/>
    <col min="8965" max="8965" width="11.109375" style="1" customWidth="1"/>
    <col min="8966" max="8966" width="12.44140625" style="1" customWidth="1"/>
    <col min="8967" max="8967" width="8" style="1" customWidth="1"/>
    <col min="8968" max="8968" width="6.21875" style="1" customWidth="1"/>
    <col min="8969" max="8969" width="13.44140625" style="1" customWidth="1"/>
    <col min="8970" max="8970" width="10.21875" style="1" bestFit="1" customWidth="1"/>
    <col min="8971" max="8971" width="9.33203125" style="1" customWidth="1"/>
    <col min="8972" max="8972" width="8" style="1" customWidth="1"/>
    <col min="8973" max="8973" width="10.21875" style="1" bestFit="1" customWidth="1"/>
    <col min="8974" max="9207" width="8.88671875" style="1"/>
    <col min="9208" max="9208" width="3.21875" style="1" customWidth="1"/>
    <col min="9209" max="9209" width="8.109375" style="1" customWidth="1"/>
    <col min="9210" max="9210" width="15.77734375" style="1" customWidth="1"/>
    <col min="9211" max="9212" width="10.44140625" style="1" customWidth="1"/>
    <col min="9213" max="9213" width="10.44140625" style="1" bestFit="1" customWidth="1"/>
    <col min="9214" max="9215" width="11.33203125" style="1" customWidth="1"/>
    <col min="9216" max="9216" width="5.109375" style="1" customWidth="1"/>
    <col min="9217" max="9217" width="3.21875" style="1" customWidth="1"/>
    <col min="9218" max="9218" width="7.5546875" style="1" customWidth="1"/>
    <col min="9219" max="9219" width="15.5546875" style="1" customWidth="1"/>
    <col min="9220" max="9220" width="11.6640625" style="1" customWidth="1"/>
    <col min="9221" max="9221" width="11.109375" style="1" customWidth="1"/>
    <col min="9222" max="9222" width="12.44140625" style="1" customWidth="1"/>
    <col min="9223" max="9223" width="8" style="1" customWidth="1"/>
    <col min="9224" max="9224" width="6.21875" style="1" customWidth="1"/>
    <col min="9225" max="9225" width="13.44140625" style="1" customWidth="1"/>
    <col min="9226" max="9226" width="10.21875" style="1" bestFit="1" customWidth="1"/>
    <col min="9227" max="9227" width="9.33203125" style="1" customWidth="1"/>
    <col min="9228" max="9228" width="8" style="1" customWidth="1"/>
    <col min="9229" max="9229" width="10.21875" style="1" bestFit="1" customWidth="1"/>
    <col min="9230" max="9463" width="8.88671875" style="1"/>
    <col min="9464" max="9464" width="3.21875" style="1" customWidth="1"/>
    <col min="9465" max="9465" width="8.109375" style="1" customWidth="1"/>
    <col min="9466" max="9466" width="15.77734375" style="1" customWidth="1"/>
    <col min="9467" max="9468" width="10.44140625" style="1" customWidth="1"/>
    <col min="9469" max="9469" width="10.44140625" style="1" bestFit="1" customWidth="1"/>
    <col min="9470" max="9471" width="11.33203125" style="1" customWidth="1"/>
    <col min="9472" max="9472" width="5.109375" style="1" customWidth="1"/>
    <col min="9473" max="9473" width="3.21875" style="1" customWidth="1"/>
    <col min="9474" max="9474" width="7.5546875" style="1" customWidth="1"/>
    <col min="9475" max="9475" width="15.5546875" style="1" customWidth="1"/>
    <col min="9476" max="9476" width="11.6640625" style="1" customWidth="1"/>
    <col min="9477" max="9477" width="11.109375" style="1" customWidth="1"/>
    <col min="9478" max="9478" width="12.44140625" style="1" customWidth="1"/>
    <col min="9479" max="9479" width="8" style="1" customWidth="1"/>
    <col min="9480" max="9480" width="6.21875" style="1" customWidth="1"/>
    <col min="9481" max="9481" width="13.44140625" style="1" customWidth="1"/>
    <col min="9482" max="9482" width="10.21875" style="1" bestFit="1" customWidth="1"/>
    <col min="9483" max="9483" width="9.33203125" style="1" customWidth="1"/>
    <col min="9484" max="9484" width="8" style="1" customWidth="1"/>
    <col min="9485" max="9485" width="10.21875" style="1" bestFit="1" customWidth="1"/>
    <col min="9486" max="9719" width="8.88671875" style="1"/>
    <col min="9720" max="9720" width="3.21875" style="1" customWidth="1"/>
    <col min="9721" max="9721" width="8.109375" style="1" customWidth="1"/>
    <col min="9722" max="9722" width="15.77734375" style="1" customWidth="1"/>
    <col min="9723" max="9724" width="10.44140625" style="1" customWidth="1"/>
    <col min="9725" max="9725" width="10.44140625" style="1" bestFit="1" customWidth="1"/>
    <col min="9726" max="9727" width="11.33203125" style="1" customWidth="1"/>
    <col min="9728" max="9728" width="5.109375" style="1" customWidth="1"/>
    <col min="9729" max="9729" width="3.21875" style="1" customWidth="1"/>
    <col min="9730" max="9730" width="7.5546875" style="1" customWidth="1"/>
    <col min="9731" max="9731" width="15.5546875" style="1" customWidth="1"/>
    <col min="9732" max="9732" width="11.6640625" style="1" customWidth="1"/>
    <col min="9733" max="9733" width="11.109375" style="1" customWidth="1"/>
    <col min="9734" max="9734" width="12.44140625" style="1" customWidth="1"/>
    <col min="9735" max="9735" width="8" style="1" customWidth="1"/>
    <col min="9736" max="9736" width="6.21875" style="1" customWidth="1"/>
    <col min="9737" max="9737" width="13.44140625" style="1" customWidth="1"/>
    <col min="9738" max="9738" width="10.21875" style="1" bestFit="1" customWidth="1"/>
    <col min="9739" max="9739" width="9.33203125" style="1" customWidth="1"/>
    <col min="9740" max="9740" width="8" style="1" customWidth="1"/>
    <col min="9741" max="9741" width="10.21875" style="1" bestFit="1" customWidth="1"/>
    <col min="9742" max="9975" width="8.88671875" style="1"/>
    <col min="9976" max="9976" width="3.21875" style="1" customWidth="1"/>
    <col min="9977" max="9977" width="8.109375" style="1" customWidth="1"/>
    <col min="9978" max="9978" width="15.77734375" style="1" customWidth="1"/>
    <col min="9979" max="9980" width="10.44140625" style="1" customWidth="1"/>
    <col min="9981" max="9981" width="10.44140625" style="1" bestFit="1" customWidth="1"/>
    <col min="9982" max="9983" width="11.33203125" style="1" customWidth="1"/>
    <col min="9984" max="9984" width="5.109375" style="1" customWidth="1"/>
    <col min="9985" max="9985" width="3.21875" style="1" customWidth="1"/>
    <col min="9986" max="9986" width="7.5546875" style="1" customWidth="1"/>
    <col min="9987" max="9987" width="15.5546875" style="1" customWidth="1"/>
    <col min="9988" max="9988" width="11.6640625" style="1" customWidth="1"/>
    <col min="9989" max="9989" width="11.109375" style="1" customWidth="1"/>
    <col min="9990" max="9990" width="12.44140625" style="1" customWidth="1"/>
    <col min="9991" max="9991" width="8" style="1" customWidth="1"/>
    <col min="9992" max="9992" width="6.21875" style="1" customWidth="1"/>
    <col min="9993" max="9993" width="13.44140625" style="1" customWidth="1"/>
    <col min="9994" max="9994" width="10.21875" style="1" bestFit="1" customWidth="1"/>
    <col min="9995" max="9995" width="9.33203125" style="1" customWidth="1"/>
    <col min="9996" max="9996" width="8" style="1" customWidth="1"/>
    <col min="9997" max="9997" width="10.21875" style="1" bestFit="1" customWidth="1"/>
    <col min="9998" max="10231" width="8.88671875" style="1"/>
    <col min="10232" max="10232" width="3.21875" style="1" customWidth="1"/>
    <col min="10233" max="10233" width="8.109375" style="1" customWidth="1"/>
    <col min="10234" max="10234" width="15.77734375" style="1" customWidth="1"/>
    <col min="10235" max="10236" width="10.44140625" style="1" customWidth="1"/>
    <col min="10237" max="10237" width="10.44140625" style="1" bestFit="1" customWidth="1"/>
    <col min="10238" max="10239" width="11.33203125" style="1" customWidth="1"/>
    <col min="10240" max="10240" width="5.109375" style="1" customWidth="1"/>
    <col min="10241" max="10241" width="3.21875" style="1" customWidth="1"/>
    <col min="10242" max="10242" width="7.5546875" style="1" customWidth="1"/>
    <col min="10243" max="10243" width="15.5546875" style="1" customWidth="1"/>
    <col min="10244" max="10244" width="11.6640625" style="1" customWidth="1"/>
    <col min="10245" max="10245" width="11.109375" style="1" customWidth="1"/>
    <col min="10246" max="10246" width="12.44140625" style="1" customWidth="1"/>
    <col min="10247" max="10247" width="8" style="1" customWidth="1"/>
    <col min="10248" max="10248" width="6.21875" style="1" customWidth="1"/>
    <col min="10249" max="10249" width="13.44140625" style="1" customWidth="1"/>
    <col min="10250" max="10250" width="10.21875" style="1" bestFit="1" customWidth="1"/>
    <col min="10251" max="10251" width="9.33203125" style="1" customWidth="1"/>
    <col min="10252" max="10252" width="8" style="1" customWidth="1"/>
    <col min="10253" max="10253" width="10.21875" style="1" bestFit="1" customWidth="1"/>
    <col min="10254" max="10487" width="8.88671875" style="1"/>
    <col min="10488" max="10488" width="3.21875" style="1" customWidth="1"/>
    <col min="10489" max="10489" width="8.109375" style="1" customWidth="1"/>
    <col min="10490" max="10490" width="15.77734375" style="1" customWidth="1"/>
    <col min="10491" max="10492" width="10.44140625" style="1" customWidth="1"/>
    <col min="10493" max="10493" width="10.44140625" style="1" bestFit="1" customWidth="1"/>
    <col min="10494" max="10495" width="11.33203125" style="1" customWidth="1"/>
    <col min="10496" max="10496" width="5.109375" style="1" customWidth="1"/>
    <col min="10497" max="10497" width="3.21875" style="1" customWidth="1"/>
    <col min="10498" max="10498" width="7.5546875" style="1" customWidth="1"/>
    <col min="10499" max="10499" width="15.5546875" style="1" customWidth="1"/>
    <col min="10500" max="10500" width="11.6640625" style="1" customWidth="1"/>
    <col min="10501" max="10501" width="11.109375" style="1" customWidth="1"/>
    <col min="10502" max="10502" width="12.44140625" style="1" customWidth="1"/>
    <col min="10503" max="10503" width="8" style="1" customWidth="1"/>
    <col min="10504" max="10504" width="6.21875" style="1" customWidth="1"/>
    <col min="10505" max="10505" width="13.44140625" style="1" customWidth="1"/>
    <col min="10506" max="10506" width="10.21875" style="1" bestFit="1" customWidth="1"/>
    <col min="10507" max="10507" width="9.33203125" style="1" customWidth="1"/>
    <col min="10508" max="10508" width="8" style="1" customWidth="1"/>
    <col min="10509" max="10509" width="10.21875" style="1" bestFit="1" customWidth="1"/>
    <col min="10510" max="10743" width="8.88671875" style="1"/>
    <col min="10744" max="10744" width="3.21875" style="1" customWidth="1"/>
    <col min="10745" max="10745" width="8.109375" style="1" customWidth="1"/>
    <col min="10746" max="10746" width="15.77734375" style="1" customWidth="1"/>
    <col min="10747" max="10748" width="10.44140625" style="1" customWidth="1"/>
    <col min="10749" max="10749" width="10.44140625" style="1" bestFit="1" customWidth="1"/>
    <col min="10750" max="10751" width="11.33203125" style="1" customWidth="1"/>
    <col min="10752" max="10752" width="5.109375" style="1" customWidth="1"/>
    <col min="10753" max="10753" width="3.21875" style="1" customWidth="1"/>
    <col min="10754" max="10754" width="7.5546875" style="1" customWidth="1"/>
    <col min="10755" max="10755" width="15.5546875" style="1" customWidth="1"/>
    <col min="10756" max="10756" width="11.6640625" style="1" customWidth="1"/>
    <col min="10757" max="10757" width="11.109375" style="1" customWidth="1"/>
    <col min="10758" max="10758" width="12.44140625" style="1" customWidth="1"/>
    <col min="10759" max="10759" width="8" style="1" customWidth="1"/>
    <col min="10760" max="10760" width="6.21875" style="1" customWidth="1"/>
    <col min="10761" max="10761" width="13.44140625" style="1" customWidth="1"/>
    <col min="10762" max="10762" width="10.21875" style="1" bestFit="1" customWidth="1"/>
    <col min="10763" max="10763" width="9.33203125" style="1" customWidth="1"/>
    <col min="10764" max="10764" width="8" style="1" customWidth="1"/>
    <col min="10765" max="10765" width="10.21875" style="1" bestFit="1" customWidth="1"/>
    <col min="10766" max="10999" width="8.88671875" style="1"/>
    <col min="11000" max="11000" width="3.21875" style="1" customWidth="1"/>
    <col min="11001" max="11001" width="8.109375" style="1" customWidth="1"/>
    <col min="11002" max="11002" width="15.77734375" style="1" customWidth="1"/>
    <col min="11003" max="11004" width="10.44140625" style="1" customWidth="1"/>
    <col min="11005" max="11005" width="10.44140625" style="1" bestFit="1" customWidth="1"/>
    <col min="11006" max="11007" width="11.33203125" style="1" customWidth="1"/>
    <col min="11008" max="11008" width="5.109375" style="1" customWidth="1"/>
    <col min="11009" max="11009" width="3.21875" style="1" customWidth="1"/>
    <col min="11010" max="11010" width="7.5546875" style="1" customWidth="1"/>
    <col min="11011" max="11011" width="15.5546875" style="1" customWidth="1"/>
    <col min="11012" max="11012" width="11.6640625" style="1" customWidth="1"/>
    <col min="11013" max="11013" width="11.109375" style="1" customWidth="1"/>
    <col min="11014" max="11014" width="12.44140625" style="1" customWidth="1"/>
    <col min="11015" max="11015" width="8" style="1" customWidth="1"/>
    <col min="11016" max="11016" width="6.21875" style="1" customWidth="1"/>
    <col min="11017" max="11017" width="13.44140625" style="1" customWidth="1"/>
    <col min="11018" max="11018" width="10.21875" style="1" bestFit="1" customWidth="1"/>
    <col min="11019" max="11019" width="9.33203125" style="1" customWidth="1"/>
    <col min="11020" max="11020" width="8" style="1" customWidth="1"/>
    <col min="11021" max="11021" width="10.21875" style="1" bestFit="1" customWidth="1"/>
    <col min="11022" max="11255" width="8.88671875" style="1"/>
    <col min="11256" max="11256" width="3.21875" style="1" customWidth="1"/>
    <col min="11257" max="11257" width="8.109375" style="1" customWidth="1"/>
    <col min="11258" max="11258" width="15.77734375" style="1" customWidth="1"/>
    <col min="11259" max="11260" width="10.44140625" style="1" customWidth="1"/>
    <col min="11261" max="11261" width="10.44140625" style="1" bestFit="1" customWidth="1"/>
    <col min="11262" max="11263" width="11.33203125" style="1" customWidth="1"/>
    <col min="11264" max="11264" width="5.109375" style="1" customWidth="1"/>
    <col min="11265" max="11265" width="3.21875" style="1" customWidth="1"/>
    <col min="11266" max="11266" width="7.5546875" style="1" customWidth="1"/>
    <col min="11267" max="11267" width="15.5546875" style="1" customWidth="1"/>
    <col min="11268" max="11268" width="11.6640625" style="1" customWidth="1"/>
    <col min="11269" max="11269" width="11.109375" style="1" customWidth="1"/>
    <col min="11270" max="11270" width="12.44140625" style="1" customWidth="1"/>
    <col min="11271" max="11271" width="8" style="1" customWidth="1"/>
    <col min="11272" max="11272" width="6.21875" style="1" customWidth="1"/>
    <col min="11273" max="11273" width="13.44140625" style="1" customWidth="1"/>
    <col min="11274" max="11274" width="10.21875" style="1" bestFit="1" customWidth="1"/>
    <col min="11275" max="11275" width="9.33203125" style="1" customWidth="1"/>
    <col min="11276" max="11276" width="8" style="1" customWidth="1"/>
    <col min="11277" max="11277" width="10.21875" style="1" bestFit="1" customWidth="1"/>
    <col min="11278" max="11511" width="8.88671875" style="1"/>
    <col min="11512" max="11512" width="3.21875" style="1" customWidth="1"/>
    <col min="11513" max="11513" width="8.109375" style="1" customWidth="1"/>
    <col min="11514" max="11514" width="15.77734375" style="1" customWidth="1"/>
    <col min="11515" max="11516" width="10.44140625" style="1" customWidth="1"/>
    <col min="11517" max="11517" width="10.44140625" style="1" bestFit="1" customWidth="1"/>
    <col min="11518" max="11519" width="11.33203125" style="1" customWidth="1"/>
    <col min="11520" max="11520" width="5.109375" style="1" customWidth="1"/>
    <col min="11521" max="11521" width="3.21875" style="1" customWidth="1"/>
    <col min="11522" max="11522" width="7.5546875" style="1" customWidth="1"/>
    <col min="11523" max="11523" width="15.5546875" style="1" customWidth="1"/>
    <col min="11524" max="11524" width="11.6640625" style="1" customWidth="1"/>
    <col min="11525" max="11525" width="11.109375" style="1" customWidth="1"/>
    <col min="11526" max="11526" width="12.44140625" style="1" customWidth="1"/>
    <col min="11527" max="11527" width="8" style="1" customWidth="1"/>
    <col min="11528" max="11528" width="6.21875" style="1" customWidth="1"/>
    <col min="11529" max="11529" width="13.44140625" style="1" customWidth="1"/>
    <col min="11530" max="11530" width="10.21875" style="1" bestFit="1" customWidth="1"/>
    <col min="11531" max="11531" width="9.33203125" style="1" customWidth="1"/>
    <col min="11532" max="11532" width="8" style="1" customWidth="1"/>
    <col min="11533" max="11533" width="10.21875" style="1" bestFit="1" customWidth="1"/>
    <col min="11534" max="11767" width="8.88671875" style="1"/>
    <col min="11768" max="11768" width="3.21875" style="1" customWidth="1"/>
    <col min="11769" max="11769" width="8.109375" style="1" customWidth="1"/>
    <col min="11770" max="11770" width="15.77734375" style="1" customWidth="1"/>
    <col min="11771" max="11772" width="10.44140625" style="1" customWidth="1"/>
    <col min="11773" max="11773" width="10.44140625" style="1" bestFit="1" customWidth="1"/>
    <col min="11774" max="11775" width="11.33203125" style="1" customWidth="1"/>
    <col min="11776" max="11776" width="5.109375" style="1" customWidth="1"/>
    <col min="11777" max="11777" width="3.21875" style="1" customWidth="1"/>
    <col min="11778" max="11778" width="7.5546875" style="1" customWidth="1"/>
    <col min="11779" max="11779" width="15.5546875" style="1" customWidth="1"/>
    <col min="11780" max="11780" width="11.6640625" style="1" customWidth="1"/>
    <col min="11781" max="11781" width="11.109375" style="1" customWidth="1"/>
    <col min="11782" max="11782" width="12.44140625" style="1" customWidth="1"/>
    <col min="11783" max="11783" width="8" style="1" customWidth="1"/>
    <col min="11784" max="11784" width="6.21875" style="1" customWidth="1"/>
    <col min="11785" max="11785" width="13.44140625" style="1" customWidth="1"/>
    <col min="11786" max="11786" width="10.21875" style="1" bestFit="1" customWidth="1"/>
    <col min="11787" max="11787" width="9.33203125" style="1" customWidth="1"/>
    <col min="11788" max="11788" width="8" style="1" customWidth="1"/>
    <col min="11789" max="11789" width="10.21875" style="1" bestFit="1" customWidth="1"/>
    <col min="11790" max="12023" width="8.88671875" style="1"/>
    <col min="12024" max="12024" width="3.21875" style="1" customWidth="1"/>
    <col min="12025" max="12025" width="8.109375" style="1" customWidth="1"/>
    <col min="12026" max="12026" width="15.77734375" style="1" customWidth="1"/>
    <col min="12027" max="12028" width="10.44140625" style="1" customWidth="1"/>
    <col min="12029" max="12029" width="10.44140625" style="1" bestFit="1" customWidth="1"/>
    <col min="12030" max="12031" width="11.33203125" style="1" customWidth="1"/>
    <col min="12032" max="12032" width="5.109375" style="1" customWidth="1"/>
    <col min="12033" max="12033" width="3.21875" style="1" customWidth="1"/>
    <col min="12034" max="12034" width="7.5546875" style="1" customWidth="1"/>
    <col min="12035" max="12035" width="15.5546875" style="1" customWidth="1"/>
    <col min="12036" max="12036" width="11.6640625" style="1" customWidth="1"/>
    <col min="12037" max="12037" width="11.109375" style="1" customWidth="1"/>
    <col min="12038" max="12038" width="12.44140625" style="1" customWidth="1"/>
    <col min="12039" max="12039" width="8" style="1" customWidth="1"/>
    <col min="12040" max="12040" width="6.21875" style="1" customWidth="1"/>
    <col min="12041" max="12041" width="13.44140625" style="1" customWidth="1"/>
    <col min="12042" max="12042" width="10.21875" style="1" bestFit="1" customWidth="1"/>
    <col min="12043" max="12043" width="9.33203125" style="1" customWidth="1"/>
    <col min="12044" max="12044" width="8" style="1" customWidth="1"/>
    <col min="12045" max="12045" width="10.21875" style="1" bestFit="1" customWidth="1"/>
    <col min="12046" max="12279" width="8.88671875" style="1"/>
    <col min="12280" max="12280" width="3.21875" style="1" customWidth="1"/>
    <col min="12281" max="12281" width="8.109375" style="1" customWidth="1"/>
    <col min="12282" max="12282" width="15.77734375" style="1" customWidth="1"/>
    <col min="12283" max="12284" width="10.44140625" style="1" customWidth="1"/>
    <col min="12285" max="12285" width="10.44140625" style="1" bestFit="1" customWidth="1"/>
    <col min="12286" max="12287" width="11.33203125" style="1" customWidth="1"/>
    <col min="12288" max="12288" width="5.109375" style="1" customWidth="1"/>
    <col min="12289" max="12289" width="3.21875" style="1" customWidth="1"/>
    <col min="12290" max="12290" width="7.5546875" style="1" customWidth="1"/>
    <col min="12291" max="12291" width="15.5546875" style="1" customWidth="1"/>
    <col min="12292" max="12292" width="11.6640625" style="1" customWidth="1"/>
    <col min="12293" max="12293" width="11.109375" style="1" customWidth="1"/>
    <col min="12294" max="12294" width="12.44140625" style="1" customWidth="1"/>
    <col min="12295" max="12295" width="8" style="1" customWidth="1"/>
    <col min="12296" max="12296" width="6.21875" style="1" customWidth="1"/>
    <col min="12297" max="12297" width="13.44140625" style="1" customWidth="1"/>
    <col min="12298" max="12298" width="10.21875" style="1" bestFit="1" customWidth="1"/>
    <col min="12299" max="12299" width="9.33203125" style="1" customWidth="1"/>
    <col min="12300" max="12300" width="8" style="1" customWidth="1"/>
    <col min="12301" max="12301" width="10.21875" style="1" bestFit="1" customWidth="1"/>
    <col min="12302" max="12535" width="8.88671875" style="1"/>
    <col min="12536" max="12536" width="3.21875" style="1" customWidth="1"/>
    <col min="12537" max="12537" width="8.109375" style="1" customWidth="1"/>
    <col min="12538" max="12538" width="15.77734375" style="1" customWidth="1"/>
    <col min="12539" max="12540" width="10.44140625" style="1" customWidth="1"/>
    <col min="12541" max="12541" width="10.44140625" style="1" bestFit="1" customWidth="1"/>
    <col min="12542" max="12543" width="11.33203125" style="1" customWidth="1"/>
    <col min="12544" max="12544" width="5.109375" style="1" customWidth="1"/>
    <col min="12545" max="12545" width="3.21875" style="1" customWidth="1"/>
    <col min="12546" max="12546" width="7.5546875" style="1" customWidth="1"/>
    <col min="12547" max="12547" width="15.5546875" style="1" customWidth="1"/>
    <col min="12548" max="12548" width="11.6640625" style="1" customWidth="1"/>
    <col min="12549" max="12549" width="11.109375" style="1" customWidth="1"/>
    <col min="12550" max="12550" width="12.44140625" style="1" customWidth="1"/>
    <col min="12551" max="12551" width="8" style="1" customWidth="1"/>
    <col min="12552" max="12552" width="6.21875" style="1" customWidth="1"/>
    <col min="12553" max="12553" width="13.44140625" style="1" customWidth="1"/>
    <col min="12554" max="12554" width="10.21875" style="1" bestFit="1" customWidth="1"/>
    <col min="12555" max="12555" width="9.33203125" style="1" customWidth="1"/>
    <col min="12556" max="12556" width="8" style="1" customWidth="1"/>
    <col min="12557" max="12557" width="10.21875" style="1" bestFit="1" customWidth="1"/>
    <col min="12558" max="12791" width="8.88671875" style="1"/>
    <col min="12792" max="12792" width="3.21875" style="1" customWidth="1"/>
    <col min="12793" max="12793" width="8.109375" style="1" customWidth="1"/>
    <col min="12794" max="12794" width="15.77734375" style="1" customWidth="1"/>
    <col min="12795" max="12796" width="10.44140625" style="1" customWidth="1"/>
    <col min="12797" max="12797" width="10.44140625" style="1" bestFit="1" customWidth="1"/>
    <col min="12798" max="12799" width="11.33203125" style="1" customWidth="1"/>
    <col min="12800" max="12800" width="5.109375" style="1" customWidth="1"/>
    <col min="12801" max="12801" width="3.21875" style="1" customWidth="1"/>
    <col min="12802" max="12802" width="7.5546875" style="1" customWidth="1"/>
    <col min="12803" max="12803" width="15.5546875" style="1" customWidth="1"/>
    <col min="12804" max="12804" width="11.6640625" style="1" customWidth="1"/>
    <col min="12805" max="12805" width="11.109375" style="1" customWidth="1"/>
    <col min="12806" max="12806" width="12.44140625" style="1" customWidth="1"/>
    <col min="12807" max="12807" width="8" style="1" customWidth="1"/>
    <col min="12808" max="12808" width="6.21875" style="1" customWidth="1"/>
    <col min="12809" max="12809" width="13.44140625" style="1" customWidth="1"/>
    <col min="12810" max="12810" width="10.21875" style="1" bestFit="1" customWidth="1"/>
    <col min="12811" max="12811" width="9.33203125" style="1" customWidth="1"/>
    <col min="12812" max="12812" width="8" style="1" customWidth="1"/>
    <col min="12813" max="12813" width="10.21875" style="1" bestFit="1" customWidth="1"/>
    <col min="12814" max="13047" width="8.88671875" style="1"/>
    <col min="13048" max="13048" width="3.21875" style="1" customWidth="1"/>
    <col min="13049" max="13049" width="8.109375" style="1" customWidth="1"/>
    <col min="13050" max="13050" width="15.77734375" style="1" customWidth="1"/>
    <col min="13051" max="13052" width="10.44140625" style="1" customWidth="1"/>
    <col min="13053" max="13053" width="10.44140625" style="1" bestFit="1" customWidth="1"/>
    <col min="13054" max="13055" width="11.33203125" style="1" customWidth="1"/>
    <col min="13056" max="13056" width="5.109375" style="1" customWidth="1"/>
    <col min="13057" max="13057" width="3.21875" style="1" customWidth="1"/>
    <col min="13058" max="13058" width="7.5546875" style="1" customWidth="1"/>
    <col min="13059" max="13059" width="15.5546875" style="1" customWidth="1"/>
    <col min="13060" max="13060" width="11.6640625" style="1" customWidth="1"/>
    <col min="13061" max="13061" width="11.109375" style="1" customWidth="1"/>
    <col min="13062" max="13062" width="12.44140625" style="1" customWidth="1"/>
    <col min="13063" max="13063" width="8" style="1" customWidth="1"/>
    <col min="13064" max="13064" width="6.21875" style="1" customWidth="1"/>
    <col min="13065" max="13065" width="13.44140625" style="1" customWidth="1"/>
    <col min="13066" max="13066" width="10.21875" style="1" bestFit="1" customWidth="1"/>
    <col min="13067" max="13067" width="9.33203125" style="1" customWidth="1"/>
    <col min="13068" max="13068" width="8" style="1" customWidth="1"/>
    <col min="13069" max="13069" width="10.21875" style="1" bestFit="1" customWidth="1"/>
    <col min="13070" max="13303" width="8.88671875" style="1"/>
    <col min="13304" max="13304" width="3.21875" style="1" customWidth="1"/>
    <col min="13305" max="13305" width="8.109375" style="1" customWidth="1"/>
    <col min="13306" max="13306" width="15.77734375" style="1" customWidth="1"/>
    <col min="13307" max="13308" width="10.44140625" style="1" customWidth="1"/>
    <col min="13309" max="13309" width="10.44140625" style="1" bestFit="1" customWidth="1"/>
    <col min="13310" max="13311" width="11.33203125" style="1" customWidth="1"/>
    <col min="13312" max="13312" width="5.109375" style="1" customWidth="1"/>
    <col min="13313" max="13313" width="3.21875" style="1" customWidth="1"/>
    <col min="13314" max="13314" width="7.5546875" style="1" customWidth="1"/>
    <col min="13315" max="13315" width="15.5546875" style="1" customWidth="1"/>
    <col min="13316" max="13316" width="11.6640625" style="1" customWidth="1"/>
    <col min="13317" max="13317" width="11.109375" style="1" customWidth="1"/>
    <col min="13318" max="13318" width="12.44140625" style="1" customWidth="1"/>
    <col min="13319" max="13319" width="8" style="1" customWidth="1"/>
    <col min="13320" max="13320" width="6.21875" style="1" customWidth="1"/>
    <col min="13321" max="13321" width="13.44140625" style="1" customWidth="1"/>
    <col min="13322" max="13322" width="10.21875" style="1" bestFit="1" customWidth="1"/>
    <col min="13323" max="13323" width="9.33203125" style="1" customWidth="1"/>
    <col min="13324" max="13324" width="8" style="1" customWidth="1"/>
    <col min="13325" max="13325" width="10.21875" style="1" bestFit="1" customWidth="1"/>
    <col min="13326" max="13559" width="8.88671875" style="1"/>
    <col min="13560" max="13560" width="3.21875" style="1" customWidth="1"/>
    <col min="13561" max="13561" width="8.109375" style="1" customWidth="1"/>
    <col min="13562" max="13562" width="15.77734375" style="1" customWidth="1"/>
    <col min="13563" max="13564" width="10.44140625" style="1" customWidth="1"/>
    <col min="13565" max="13565" width="10.44140625" style="1" bestFit="1" customWidth="1"/>
    <col min="13566" max="13567" width="11.33203125" style="1" customWidth="1"/>
    <col min="13568" max="13568" width="5.109375" style="1" customWidth="1"/>
    <col min="13569" max="13569" width="3.21875" style="1" customWidth="1"/>
    <col min="13570" max="13570" width="7.5546875" style="1" customWidth="1"/>
    <col min="13571" max="13571" width="15.5546875" style="1" customWidth="1"/>
    <col min="13572" max="13572" width="11.6640625" style="1" customWidth="1"/>
    <col min="13573" max="13573" width="11.109375" style="1" customWidth="1"/>
    <col min="13574" max="13574" width="12.44140625" style="1" customWidth="1"/>
    <col min="13575" max="13575" width="8" style="1" customWidth="1"/>
    <col min="13576" max="13576" width="6.21875" style="1" customWidth="1"/>
    <col min="13577" max="13577" width="13.44140625" style="1" customWidth="1"/>
    <col min="13578" max="13578" width="10.21875" style="1" bestFit="1" customWidth="1"/>
    <col min="13579" max="13579" width="9.33203125" style="1" customWidth="1"/>
    <col min="13580" max="13580" width="8" style="1" customWidth="1"/>
    <col min="13581" max="13581" width="10.21875" style="1" bestFit="1" customWidth="1"/>
    <col min="13582" max="13815" width="8.88671875" style="1"/>
    <col min="13816" max="13816" width="3.21875" style="1" customWidth="1"/>
    <col min="13817" max="13817" width="8.109375" style="1" customWidth="1"/>
    <col min="13818" max="13818" width="15.77734375" style="1" customWidth="1"/>
    <col min="13819" max="13820" width="10.44140625" style="1" customWidth="1"/>
    <col min="13821" max="13821" width="10.44140625" style="1" bestFit="1" customWidth="1"/>
    <col min="13822" max="13823" width="11.33203125" style="1" customWidth="1"/>
    <col min="13824" max="13824" width="5.109375" style="1" customWidth="1"/>
    <col min="13825" max="13825" width="3.21875" style="1" customWidth="1"/>
    <col min="13826" max="13826" width="7.5546875" style="1" customWidth="1"/>
    <col min="13827" max="13827" width="15.5546875" style="1" customWidth="1"/>
    <col min="13828" max="13828" width="11.6640625" style="1" customWidth="1"/>
    <col min="13829" max="13829" width="11.109375" style="1" customWidth="1"/>
    <col min="13830" max="13830" width="12.44140625" style="1" customWidth="1"/>
    <col min="13831" max="13831" width="8" style="1" customWidth="1"/>
    <col min="13832" max="13832" width="6.21875" style="1" customWidth="1"/>
    <col min="13833" max="13833" width="13.44140625" style="1" customWidth="1"/>
    <col min="13834" max="13834" width="10.21875" style="1" bestFit="1" customWidth="1"/>
    <col min="13835" max="13835" width="9.33203125" style="1" customWidth="1"/>
    <col min="13836" max="13836" width="8" style="1" customWidth="1"/>
    <col min="13837" max="13837" width="10.21875" style="1" bestFit="1" customWidth="1"/>
    <col min="13838" max="14071" width="8.88671875" style="1"/>
    <col min="14072" max="14072" width="3.21875" style="1" customWidth="1"/>
    <col min="14073" max="14073" width="8.109375" style="1" customWidth="1"/>
    <col min="14074" max="14074" width="15.77734375" style="1" customWidth="1"/>
    <col min="14075" max="14076" width="10.44140625" style="1" customWidth="1"/>
    <col min="14077" max="14077" width="10.44140625" style="1" bestFit="1" customWidth="1"/>
    <col min="14078" max="14079" width="11.33203125" style="1" customWidth="1"/>
    <col min="14080" max="14080" width="5.109375" style="1" customWidth="1"/>
    <col min="14081" max="14081" width="3.21875" style="1" customWidth="1"/>
    <col min="14082" max="14082" width="7.5546875" style="1" customWidth="1"/>
    <col min="14083" max="14083" width="15.5546875" style="1" customWidth="1"/>
    <col min="14084" max="14084" width="11.6640625" style="1" customWidth="1"/>
    <col min="14085" max="14085" width="11.109375" style="1" customWidth="1"/>
    <col min="14086" max="14086" width="12.44140625" style="1" customWidth="1"/>
    <col min="14087" max="14087" width="8" style="1" customWidth="1"/>
    <col min="14088" max="14088" width="6.21875" style="1" customWidth="1"/>
    <col min="14089" max="14089" width="13.44140625" style="1" customWidth="1"/>
    <col min="14090" max="14090" width="10.21875" style="1" bestFit="1" customWidth="1"/>
    <col min="14091" max="14091" width="9.33203125" style="1" customWidth="1"/>
    <col min="14092" max="14092" width="8" style="1" customWidth="1"/>
    <col min="14093" max="14093" width="10.21875" style="1" bestFit="1" customWidth="1"/>
    <col min="14094" max="14327" width="8.88671875" style="1"/>
    <col min="14328" max="14328" width="3.21875" style="1" customWidth="1"/>
    <col min="14329" max="14329" width="8.109375" style="1" customWidth="1"/>
    <col min="14330" max="14330" width="15.77734375" style="1" customWidth="1"/>
    <col min="14331" max="14332" width="10.44140625" style="1" customWidth="1"/>
    <col min="14333" max="14333" width="10.44140625" style="1" bestFit="1" customWidth="1"/>
    <col min="14334" max="14335" width="11.33203125" style="1" customWidth="1"/>
    <col min="14336" max="14336" width="5.109375" style="1" customWidth="1"/>
    <col min="14337" max="14337" width="3.21875" style="1" customWidth="1"/>
    <col min="14338" max="14338" width="7.5546875" style="1" customWidth="1"/>
    <col min="14339" max="14339" width="15.5546875" style="1" customWidth="1"/>
    <col min="14340" max="14340" width="11.6640625" style="1" customWidth="1"/>
    <col min="14341" max="14341" width="11.109375" style="1" customWidth="1"/>
    <col min="14342" max="14342" width="12.44140625" style="1" customWidth="1"/>
    <col min="14343" max="14343" width="8" style="1" customWidth="1"/>
    <col min="14344" max="14344" width="6.21875" style="1" customWidth="1"/>
    <col min="14345" max="14345" width="13.44140625" style="1" customWidth="1"/>
    <col min="14346" max="14346" width="10.21875" style="1" bestFit="1" customWidth="1"/>
    <col min="14347" max="14347" width="9.33203125" style="1" customWidth="1"/>
    <col min="14348" max="14348" width="8" style="1" customWidth="1"/>
    <col min="14349" max="14349" width="10.21875" style="1" bestFit="1" customWidth="1"/>
    <col min="14350" max="14583" width="8.88671875" style="1"/>
    <col min="14584" max="14584" width="3.21875" style="1" customWidth="1"/>
    <col min="14585" max="14585" width="8.109375" style="1" customWidth="1"/>
    <col min="14586" max="14586" width="15.77734375" style="1" customWidth="1"/>
    <col min="14587" max="14588" width="10.44140625" style="1" customWidth="1"/>
    <col min="14589" max="14589" width="10.44140625" style="1" bestFit="1" customWidth="1"/>
    <col min="14590" max="14591" width="11.33203125" style="1" customWidth="1"/>
    <col min="14592" max="14592" width="5.109375" style="1" customWidth="1"/>
    <col min="14593" max="14593" width="3.21875" style="1" customWidth="1"/>
    <col min="14594" max="14594" width="7.5546875" style="1" customWidth="1"/>
    <col min="14595" max="14595" width="15.5546875" style="1" customWidth="1"/>
    <col min="14596" max="14596" width="11.6640625" style="1" customWidth="1"/>
    <col min="14597" max="14597" width="11.109375" style="1" customWidth="1"/>
    <col min="14598" max="14598" width="12.44140625" style="1" customWidth="1"/>
    <col min="14599" max="14599" width="8" style="1" customWidth="1"/>
    <col min="14600" max="14600" width="6.21875" style="1" customWidth="1"/>
    <col min="14601" max="14601" width="13.44140625" style="1" customWidth="1"/>
    <col min="14602" max="14602" width="10.21875" style="1" bestFit="1" customWidth="1"/>
    <col min="14603" max="14603" width="9.33203125" style="1" customWidth="1"/>
    <col min="14604" max="14604" width="8" style="1" customWidth="1"/>
    <col min="14605" max="14605" width="10.21875" style="1" bestFit="1" customWidth="1"/>
    <col min="14606" max="14839" width="8.88671875" style="1"/>
    <col min="14840" max="14840" width="3.21875" style="1" customWidth="1"/>
    <col min="14841" max="14841" width="8.109375" style="1" customWidth="1"/>
    <col min="14842" max="14842" width="15.77734375" style="1" customWidth="1"/>
    <col min="14843" max="14844" width="10.44140625" style="1" customWidth="1"/>
    <col min="14845" max="14845" width="10.44140625" style="1" bestFit="1" customWidth="1"/>
    <col min="14846" max="14847" width="11.33203125" style="1" customWidth="1"/>
    <col min="14848" max="14848" width="5.109375" style="1" customWidth="1"/>
    <col min="14849" max="14849" width="3.21875" style="1" customWidth="1"/>
    <col min="14850" max="14850" width="7.5546875" style="1" customWidth="1"/>
    <col min="14851" max="14851" width="15.5546875" style="1" customWidth="1"/>
    <col min="14852" max="14852" width="11.6640625" style="1" customWidth="1"/>
    <col min="14853" max="14853" width="11.109375" style="1" customWidth="1"/>
    <col min="14854" max="14854" width="12.44140625" style="1" customWidth="1"/>
    <col min="14855" max="14855" width="8" style="1" customWidth="1"/>
    <col min="14856" max="14856" width="6.21875" style="1" customWidth="1"/>
    <col min="14857" max="14857" width="13.44140625" style="1" customWidth="1"/>
    <col min="14858" max="14858" width="10.21875" style="1" bestFit="1" customWidth="1"/>
    <col min="14859" max="14859" width="9.33203125" style="1" customWidth="1"/>
    <col min="14860" max="14860" width="8" style="1" customWidth="1"/>
    <col min="14861" max="14861" width="10.21875" style="1" bestFit="1" customWidth="1"/>
    <col min="14862" max="15095" width="8.88671875" style="1"/>
    <col min="15096" max="15096" width="3.21875" style="1" customWidth="1"/>
    <col min="15097" max="15097" width="8.109375" style="1" customWidth="1"/>
    <col min="15098" max="15098" width="15.77734375" style="1" customWidth="1"/>
    <col min="15099" max="15100" width="10.44140625" style="1" customWidth="1"/>
    <col min="15101" max="15101" width="10.44140625" style="1" bestFit="1" customWidth="1"/>
    <col min="15102" max="15103" width="11.33203125" style="1" customWidth="1"/>
    <col min="15104" max="15104" width="5.109375" style="1" customWidth="1"/>
    <col min="15105" max="15105" width="3.21875" style="1" customWidth="1"/>
    <col min="15106" max="15106" width="7.5546875" style="1" customWidth="1"/>
    <col min="15107" max="15107" width="15.5546875" style="1" customWidth="1"/>
    <col min="15108" max="15108" width="11.6640625" style="1" customWidth="1"/>
    <col min="15109" max="15109" width="11.109375" style="1" customWidth="1"/>
    <col min="15110" max="15110" width="12.44140625" style="1" customWidth="1"/>
    <col min="15111" max="15111" width="8" style="1" customWidth="1"/>
    <col min="15112" max="15112" width="6.21875" style="1" customWidth="1"/>
    <col min="15113" max="15113" width="13.44140625" style="1" customWidth="1"/>
    <col min="15114" max="15114" width="10.21875" style="1" bestFit="1" customWidth="1"/>
    <col min="15115" max="15115" width="9.33203125" style="1" customWidth="1"/>
    <col min="15116" max="15116" width="8" style="1" customWidth="1"/>
    <col min="15117" max="15117" width="10.21875" style="1" bestFit="1" customWidth="1"/>
    <col min="15118" max="15351" width="8.88671875" style="1"/>
    <col min="15352" max="15352" width="3.21875" style="1" customWidth="1"/>
    <col min="15353" max="15353" width="8.109375" style="1" customWidth="1"/>
    <col min="15354" max="15354" width="15.77734375" style="1" customWidth="1"/>
    <col min="15355" max="15356" width="10.44140625" style="1" customWidth="1"/>
    <col min="15357" max="15357" width="10.44140625" style="1" bestFit="1" customWidth="1"/>
    <col min="15358" max="15359" width="11.33203125" style="1" customWidth="1"/>
    <col min="15360" max="15360" width="5.109375" style="1" customWidth="1"/>
    <col min="15361" max="15361" width="3.21875" style="1" customWidth="1"/>
    <col min="15362" max="15362" width="7.5546875" style="1" customWidth="1"/>
    <col min="15363" max="15363" width="15.5546875" style="1" customWidth="1"/>
    <col min="15364" max="15364" width="11.6640625" style="1" customWidth="1"/>
    <col min="15365" max="15365" width="11.109375" style="1" customWidth="1"/>
    <col min="15366" max="15366" width="12.44140625" style="1" customWidth="1"/>
    <col min="15367" max="15367" width="8" style="1" customWidth="1"/>
    <col min="15368" max="15368" width="6.21875" style="1" customWidth="1"/>
    <col min="15369" max="15369" width="13.44140625" style="1" customWidth="1"/>
    <col min="15370" max="15370" width="10.21875" style="1" bestFit="1" customWidth="1"/>
    <col min="15371" max="15371" width="9.33203125" style="1" customWidth="1"/>
    <col min="15372" max="15372" width="8" style="1" customWidth="1"/>
    <col min="15373" max="15373" width="10.21875" style="1" bestFit="1" customWidth="1"/>
    <col min="15374" max="15607" width="8.88671875" style="1"/>
    <col min="15608" max="15608" width="3.21875" style="1" customWidth="1"/>
    <col min="15609" max="15609" width="8.109375" style="1" customWidth="1"/>
    <col min="15610" max="15610" width="15.77734375" style="1" customWidth="1"/>
    <col min="15611" max="15612" width="10.44140625" style="1" customWidth="1"/>
    <col min="15613" max="15613" width="10.44140625" style="1" bestFit="1" customWidth="1"/>
    <col min="15614" max="15615" width="11.33203125" style="1" customWidth="1"/>
    <col min="15616" max="15616" width="5.109375" style="1" customWidth="1"/>
    <col min="15617" max="15617" width="3.21875" style="1" customWidth="1"/>
    <col min="15618" max="15618" width="7.5546875" style="1" customWidth="1"/>
    <col min="15619" max="15619" width="15.5546875" style="1" customWidth="1"/>
    <col min="15620" max="15620" width="11.6640625" style="1" customWidth="1"/>
    <col min="15621" max="15621" width="11.109375" style="1" customWidth="1"/>
    <col min="15622" max="15622" width="12.44140625" style="1" customWidth="1"/>
    <col min="15623" max="15623" width="8" style="1" customWidth="1"/>
    <col min="15624" max="15624" width="6.21875" style="1" customWidth="1"/>
    <col min="15625" max="15625" width="13.44140625" style="1" customWidth="1"/>
    <col min="15626" max="15626" width="10.21875" style="1" bestFit="1" customWidth="1"/>
    <col min="15627" max="15627" width="9.33203125" style="1" customWidth="1"/>
    <col min="15628" max="15628" width="8" style="1" customWidth="1"/>
    <col min="15629" max="15629" width="10.21875" style="1" bestFit="1" customWidth="1"/>
    <col min="15630" max="15863" width="8.88671875" style="1"/>
    <col min="15864" max="15864" width="3.21875" style="1" customWidth="1"/>
    <col min="15865" max="15865" width="8.109375" style="1" customWidth="1"/>
    <col min="15866" max="15866" width="15.77734375" style="1" customWidth="1"/>
    <col min="15867" max="15868" width="10.44140625" style="1" customWidth="1"/>
    <col min="15869" max="15869" width="10.44140625" style="1" bestFit="1" customWidth="1"/>
    <col min="15870" max="15871" width="11.33203125" style="1" customWidth="1"/>
    <col min="15872" max="15872" width="5.109375" style="1" customWidth="1"/>
    <col min="15873" max="15873" width="3.21875" style="1" customWidth="1"/>
    <col min="15874" max="15874" width="7.5546875" style="1" customWidth="1"/>
    <col min="15875" max="15875" width="15.5546875" style="1" customWidth="1"/>
    <col min="15876" max="15876" width="11.6640625" style="1" customWidth="1"/>
    <col min="15877" max="15877" width="11.109375" style="1" customWidth="1"/>
    <col min="15878" max="15878" width="12.44140625" style="1" customWidth="1"/>
    <col min="15879" max="15879" width="8" style="1" customWidth="1"/>
    <col min="15880" max="15880" width="6.21875" style="1" customWidth="1"/>
    <col min="15881" max="15881" width="13.44140625" style="1" customWidth="1"/>
    <col min="15882" max="15882" width="10.21875" style="1" bestFit="1" customWidth="1"/>
    <col min="15883" max="15883" width="9.33203125" style="1" customWidth="1"/>
    <col min="15884" max="15884" width="8" style="1" customWidth="1"/>
    <col min="15885" max="15885" width="10.21875" style="1" bestFit="1" customWidth="1"/>
    <col min="15886" max="16119" width="8.88671875" style="1"/>
    <col min="16120" max="16120" width="3.21875" style="1" customWidth="1"/>
    <col min="16121" max="16121" width="8.109375" style="1" customWidth="1"/>
    <col min="16122" max="16122" width="15.77734375" style="1" customWidth="1"/>
    <col min="16123" max="16124" width="10.44140625" style="1" customWidth="1"/>
    <col min="16125" max="16125" width="10.44140625" style="1" bestFit="1" customWidth="1"/>
    <col min="16126" max="16127" width="11.33203125" style="1" customWidth="1"/>
    <col min="16128" max="16128" width="5.109375" style="1" customWidth="1"/>
    <col min="16129" max="16129" width="3.21875" style="1" customWidth="1"/>
    <col min="16130" max="16130" width="7.5546875" style="1" customWidth="1"/>
    <col min="16131" max="16131" width="15.5546875" style="1" customWidth="1"/>
    <col min="16132" max="16132" width="11.6640625" style="1" customWidth="1"/>
    <col min="16133" max="16133" width="11.109375" style="1" customWidth="1"/>
    <col min="16134" max="16134" width="12.44140625" style="1" customWidth="1"/>
    <col min="16135" max="16135" width="8" style="1" customWidth="1"/>
    <col min="16136" max="16136" width="6.21875" style="1" customWidth="1"/>
    <col min="16137" max="16137" width="13.44140625" style="1" customWidth="1"/>
    <col min="16138" max="16138" width="10.21875" style="1" bestFit="1" customWidth="1"/>
    <col min="16139" max="16139" width="9.33203125" style="1" customWidth="1"/>
    <col min="16140" max="16140" width="8" style="1" customWidth="1"/>
    <col min="16141" max="16141" width="10.21875" style="1" bestFit="1" customWidth="1"/>
    <col min="16142" max="16384" width="8.88671875" style="1"/>
  </cols>
  <sheetData>
    <row r="1" spans="2:16" ht="5.25" customHeight="1"/>
    <row r="2" spans="2:16" ht="26.1" customHeight="1">
      <c r="B2" s="205" t="s">
        <v>0</v>
      </c>
      <c r="C2" s="205"/>
      <c r="D2" s="205"/>
      <c r="E2" s="205"/>
      <c r="F2" s="205"/>
      <c r="G2" s="205"/>
      <c r="H2" s="205"/>
      <c r="I2" s="205"/>
      <c r="K2" s="205" t="s">
        <v>1</v>
      </c>
      <c r="L2" s="205"/>
      <c r="M2" s="205"/>
      <c r="N2" s="205"/>
      <c r="O2" s="205"/>
      <c r="P2" s="205"/>
    </row>
    <row r="3" spans="2:16" ht="19.5" customHeight="1" thickBot="1">
      <c r="B3" s="206" t="s">
        <v>2</v>
      </c>
      <c r="C3" s="206"/>
      <c r="D3" s="206"/>
      <c r="E3" s="206"/>
      <c r="F3" s="206"/>
      <c r="G3" s="206"/>
      <c r="H3" s="206"/>
      <c r="I3" s="206"/>
      <c r="K3" s="206" t="s">
        <v>3</v>
      </c>
      <c r="L3" s="206"/>
      <c r="M3" s="206"/>
      <c r="N3" s="206"/>
      <c r="O3" s="206"/>
      <c r="P3" s="206"/>
    </row>
    <row r="4" spans="2:16" s="9" customFormat="1" ht="19.5" customHeight="1" thickBot="1">
      <c r="B4" s="207" t="s">
        <v>4</v>
      </c>
      <c r="C4" s="208"/>
      <c r="D4" s="209"/>
      <c r="E4" s="3" t="s">
        <v>5</v>
      </c>
      <c r="F4" s="4" t="s">
        <v>6</v>
      </c>
      <c r="G4" s="5" t="s">
        <v>7</v>
      </c>
      <c r="H4" s="6" t="s">
        <v>8</v>
      </c>
      <c r="I4" s="6" t="s">
        <v>9</v>
      </c>
      <c r="J4" s="7"/>
      <c r="K4" s="210" t="s">
        <v>4</v>
      </c>
      <c r="L4" s="211"/>
      <c r="M4" s="212"/>
      <c r="N4" s="5" t="s">
        <v>10</v>
      </c>
      <c r="O4" s="5" t="s">
        <v>11</v>
      </c>
      <c r="P4" s="8" t="s">
        <v>12</v>
      </c>
    </row>
    <row r="5" spans="2:16" s="21" customFormat="1" ht="19.5" customHeight="1">
      <c r="B5" s="203" t="s">
        <v>13</v>
      </c>
      <c r="C5" s="10" t="s">
        <v>14</v>
      </c>
      <c r="D5" s="11" t="s">
        <v>15</v>
      </c>
      <c r="E5" s="12">
        <v>2743</v>
      </c>
      <c r="F5" s="13">
        <f>'[1]8월'!D5</f>
        <v>3618</v>
      </c>
      <c r="G5" s="14">
        <v>3158</v>
      </c>
      <c r="H5" s="15">
        <f t="shared" ref="H5:H29" si="0">(E5-F5)/F5</f>
        <v>-0.24184632393587618</v>
      </c>
      <c r="I5" s="16">
        <f>(E5-G5)/G5</f>
        <v>-0.13141228625712476</v>
      </c>
      <c r="J5" s="17"/>
      <c r="K5" s="203" t="s">
        <v>13</v>
      </c>
      <c r="L5" s="10" t="s">
        <v>16</v>
      </c>
      <c r="M5" s="18" t="s">
        <v>15</v>
      </c>
      <c r="N5" s="12">
        <f>'[1]1월'!D5+'[1]2월'!D5+'[1]3월'!D5+'[1]4월'!D5+'[1]5월'!D5+'[1]6월'!D5+'[1]7월'!D5+'[1]8월'!D5+'9월'!E5</f>
        <v>25441</v>
      </c>
      <c r="O5" s="19">
        <v>26920</v>
      </c>
      <c r="P5" s="20">
        <f>(N5-O5)/O5</f>
        <v>-5.4940564635958394E-2</v>
      </c>
    </row>
    <row r="6" spans="2:16" s="21" customFormat="1" ht="19.5" customHeight="1">
      <c r="B6" s="195"/>
      <c r="C6" s="22"/>
      <c r="D6" s="23" t="s">
        <v>17</v>
      </c>
      <c r="E6" s="24">
        <f>E5</f>
        <v>2743</v>
      </c>
      <c r="F6" s="25">
        <f>'[1]8월'!D6</f>
        <v>3618</v>
      </c>
      <c r="G6" s="26">
        <v>3158</v>
      </c>
      <c r="H6" s="27">
        <f t="shared" si="0"/>
        <v>-0.24184632393587618</v>
      </c>
      <c r="I6" s="28">
        <f t="shared" ref="I6:I29" si="1">(E6-G6)/G6</f>
        <v>-0.13141228625712476</v>
      </c>
      <c r="J6" s="17"/>
      <c r="K6" s="195"/>
      <c r="L6" s="22"/>
      <c r="M6" s="23" t="s">
        <v>17</v>
      </c>
      <c r="N6" s="24">
        <f>'[1]1월'!D6+'[1]2월'!D6+'[1]3월'!D6+'[1]4월'!D6+'[1]5월'!D6+'[1]6월'!D6+'[1]7월'!D6+'[1]8월'!D6+'9월'!E6</f>
        <v>25441</v>
      </c>
      <c r="O6" s="29">
        <v>26920</v>
      </c>
      <c r="P6" s="30">
        <f t="shared" ref="P6:P29" si="2">(N6-O6)/O6</f>
        <v>-5.4940564635958394E-2</v>
      </c>
    </row>
    <row r="7" spans="2:16" s="21" customFormat="1" ht="19.5" hidden="1" customHeight="1">
      <c r="B7" s="195"/>
      <c r="C7" s="31" t="s">
        <v>18</v>
      </c>
      <c r="D7" s="32" t="s">
        <v>19</v>
      </c>
      <c r="E7" s="33"/>
      <c r="F7" s="25">
        <f>'[1]8월'!D7</f>
        <v>0</v>
      </c>
      <c r="G7" s="34">
        <v>18</v>
      </c>
      <c r="H7" s="35" t="e">
        <f t="shared" si="0"/>
        <v>#DIV/0!</v>
      </c>
      <c r="I7" s="36">
        <f t="shared" si="1"/>
        <v>-1</v>
      </c>
      <c r="J7" s="17"/>
      <c r="K7" s="195"/>
      <c r="L7" s="31" t="s">
        <v>20</v>
      </c>
      <c r="M7" s="32" t="s">
        <v>19</v>
      </c>
      <c r="N7" s="37">
        <f>'[1]1월'!D7+'[1]2월'!D7+'[1]3월'!D7+'[1]4월'!D7+'[1]5월'!D7+'[1]6월'!D7+'[1]7월'!D7+'[1]8월'!D7+'9월'!E7</f>
        <v>13</v>
      </c>
      <c r="O7" s="38">
        <v>312</v>
      </c>
      <c r="P7" s="20">
        <f t="shared" si="2"/>
        <v>-0.95833333333333337</v>
      </c>
    </row>
    <row r="8" spans="2:16" s="21" customFormat="1" ht="19.5" hidden="1" customHeight="1">
      <c r="B8" s="195"/>
      <c r="C8" s="22"/>
      <c r="D8" s="23" t="s">
        <v>17</v>
      </c>
      <c r="E8" s="40">
        <f>E7</f>
        <v>0</v>
      </c>
      <c r="F8" s="25">
        <f>'[1]8월'!D8</f>
        <v>0</v>
      </c>
      <c r="G8" s="34">
        <v>18</v>
      </c>
      <c r="H8" s="27" t="e">
        <f t="shared" si="0"/>
        <v>#DIV/0!</v>
      </c>
      <c r="I8" s="28">
        <f t="shared" si="1"/>
        <v>-1</v>
      </c>
      <c r="J8" s="17"/>
      <c r="K8" s="195"/>
      <c r="L8" s="22"/>
      <c r="M8" s="23" t="s">
        <v>17</v>
      </c>
      <c r="N8" s="24">
        <f>'[1]1월'!D8+'[1]2월'!D8+'[1]3월'!D8+'[1]4월'!D8+'[1]5월'!D8+'[1]6월'!D8+'[1]7월'!D8+'[1]8월'!D8+'9월'!E8</f>
        <v>13</v>
      </c>
      <c r="O8" s="29">
        <v>312</v>
      </c>
      <c r="P8" s="41">
        <f t="shared" si="2"/>
        <v>-0.95833333333333337</v>
      </c>
    </row>
    <row r="9" spans="2:16" s="21" customFormat="1" ht="19.5" hidden="1" customHeight="1">
      <c r="B9" s="195"/>
      <c r="C9" s="43" t="s">
        <v>21</v>
      </c>
      <c r="D9" s="44" t="s">
        <v>22</v>
      </c>
      <c r="E9" s="33"/>
      <c r="F9" s="25">
        <f>'[1]8월'!D9</f>
        <v>0</v>
      </c>
      <c r="G9" s="34">
        <v>78</v>
      </c>
      <c r="H9" s="35" t="e">
        <f t="shared" si="0"/>
        <v>#DIV/0!</v>
      </c>
      <c r="I9" s="36">
        <f t="shared" si="1"/>
        <v>-1</v>
      </c>
      <c r="J9" s="17"/>
      <c r="K9" s="195"/>
      <c r="L9" s="43" t="s">
        <v>23</v>
      </c>
      <c r="M9" s="44" t="s">
        <v>22</v>
      </c>
      <c r="N9" s="37">
        <f>'[1]1월'!D9+'[1]2월'!D9+'[1]3월'!D9+'[1]4월'!D9+'[1]5월'!D9+'[1]6월'!D9+'[1]7월'!D9+'[1]8월'!D9+'9월'!E9</f>
        <v>20</v>
      </c>
      <c r="O9" s="38">
        <v>3594</v>
      </c>
      <c r="P9" s="45">
        <f t="shared" si="2"/>
        <v>-0.99443516972732326</v>
      </c>
    </row>
    <row r="10" spans="2:16" s="21" customFormat="1" ht="19.5" hidden="1" customHeight="1">
      <c r="B10" s="195"/>
      <c r="C10" s="46"/>
      <c r="D10" s="23" t="s">
        <v>17</v>
      </c>
      <c r="E10" s="40"/>
      <c r="F10" s="25">
        <f>'[1]8월'!D10</f>
        <v>0</v>
      </c>
      <c r="G10" s="34">
        <v>78</v>
      </c>
      <c r="H10" s="27" t="e">
        <f t="shared" si="0"/>
        <v>#DIV/0!</v>
      </c>
      <c r="I10" s="28">
        <f t="shared" si="1"/>
        <v>-1</v>
      </c>
      <c r="J10" s="17"/>
      <c r="K10" s="195"/>
      <c r="L10" s="46"/>
      <c r="M10" s="23" t="s">
        <v>17</v>
      </c>
      <c r="N10" s="37">
        <f>'[1]1월'!D10+'[1]2월'!D10+'[1]3월'!D10+'[1]4월'!D10+'[1]5월'!D10+'[1]6월'!D10+'[1]7월'!D10+'[1]8월'!D10+'9월'!E10</f>
        <v>20</v>
      </c>
      <c r="O10" s="29">
        <v>3594</v>
      </c>
      <c r="P10" s="41">
        <f t="shared" si="2"/>
        <v>-0.99443516972732326</v>
      </c>
    </row>
    <row r="11" spans="2:16" s="21" customFormat="1" ht="19.5" customHeight="1">
      <c r="B11" s="195"/>
      <c r="C11" s="47" t="s">
        <v>24</v>
      </c>
      <c r="D11" s="44" t="s">
        <v>25</v>
      </c>
      <c r="E11" s="33">
        <v>602</v>
      </c>
      <c r="F11" s="25">
        <f>'[1]8월'!D11</f>
        <v>739</v>
      </c>
      <c r="G11" s="34">
        <v>2290</v>
      </c>
      <c r="H11" s="48">
        <f t="shared" si="0"/>
        <v>-0.18538565629228687</v>
      </c>
      <c r="I11" s="36">
        <f t="shared" si="1"/>
        <v>-0.73711790393013099</v>
      </c>
      <c r="J11" s="17"/>
      <c r="K11" s="195"/>
      <c r="L11" s="47" t="s">
        <v>26</v>
      </c>
      <c r="M11" s="49" t="s">
        <v>25</v>
      </c>
      <c r="N11" s="37">
        <f>'[1]1월'!D11+'[1]2월'!D11+'[1]3월'!D11+'[1]4월'!D11+'[1]5월'!D11+'[1]6월'!D11+'[1]7월'!D11+'[1]8월'!D11+'9월'!E11</f>
        <v>9476</v>
      </c>
      <c r="O11" s="38">
        <v>11643</v>
      </c>
      <c r="P11" s="50">
        <f t="shared" si="2"/>
        <v>-0.18612041570042084</v>
      </c>
    </row>
    <row r="12" spans="2:16" s="21" customFormat="1" ht="19.5" customHeight="1">
      <c r="B12" s="195"/>
      <c r="C12" s="22"/>
      <c r="D12" s="23" t="s">
        <v>17</v>
      </c>
      <c r="E12" s="40">
        <f>E11</f>
        <v>602</v>
      </c>
      <c r="F12" s="25">
        <f>'[1]8월'!D12</f>
        <v>739</v>
      </c>
      <c r="G12" s="34">
        <v>2290</v>
      </c>
      <c r="H12" s="27">
        <f t="shared" si="0"/>
        <v>-0.18538565629228687</v>
      </c>
      <c r="I12" s="28">
        <f t="shared" si="1"/>
        <v>-0.73711790393013099</v>
      </c>
      <c r="J12" s="17"/>
      <c r="K12" s="195"/>
      <c r="L12" s="22"/>
      <c r="M12" s="23" t="s">
        <v>17</v>
      </c>
      <c r="N12" s="24">
        <f>'[1]1월'!D12+'[1]2월'!D12+'[1]3월'!D12+'[1]4월'!D12+'[1]5월'!D12+'[1]6월'!D12+'[1]7월'!D12+'[1]8월'!D12+'9월'!E12</f>
        <v>9476</v>
      </c>
      <c r="O12" s="29">
        <v>11643</v>
      </c>
      <c r="P12" s="41">
        <f t="shared" si="2"/>
        <v>-0.18612041570042084</v>
      </c>
    </row>
    <row r="13" spans="2:16" s="21" customFormat="1" ht="19.5" customHeight="1">
      <c r="B13" s="195"/>
      <c r="C13" s="31" t="s">
        <v>27</v>
      </c>
      <c r="D13" s="44" t="s">
        <v>28</v>
      </c>
      <c r="E13" s="33">
        <v>63</v>
      </c>
      <c r="F13" s="25">
        <f>'[1]8월'!D13</f>
        <v>66</v>
      </c>
      <c r="G13" s="34">
        <v>77</v>
      </c>
      <c r="H13" s="35">
        <f t="shared" si="0"/>
        <v>-4.5454545454545456E-2</v>
      </c>
      <c r="I13" s="36">
        <f t="shared" si="1"/>
        <v>-0.18181818181818182</v>
      </c>
      <c r="J13" s="17"/>
      <c r="K13" s="195"/>
      <c r="L13" s="31" t="s">
        <v>27</v>
      </c>
      <c r="M13" s="44" t="s">
        <v>28</v>
      </c>
      <c r="N13" s="37">
        <f>'[1]1월'!D14+'[1]2월'!D14+'[1]3월'!D14+'[1]4월'!D13+'[1]5월'!D13+'[1]6월'!D13+'[1]7월'!D13+'[1]8월'!D13+'9월'!E13</f>
        <v>441</v>
      </c>
      <c r="O13" s="38">
        <v>1131</v>
      </c>
      <c r="P13" s="50">
        <f t="shared" si="2"/>
        <v>-0.61007957559681703</v>
      </c>
    </row>
    <row r="14" spans="2:16" s="21" customFormat="1" ht="19.5" customHeight="1">
      <c r="B14" s="195"/>
      <c r="C14" s="22"/>
      <c r="D14" s="23" t="s">
        <v>29</v>
      </c>
      <c r="E14" s="40">
        <f>E13</f>
        <v>63</v>
      </c>
      <c r="F14" s="25">
        <f>'[1]8월'!D14</f>
        <v>66</v>
      </c>
      <c r="G14" s="34">
        <v>77</v>
      </c>
      <c r="H14" s="27">
        <f t="shared" si="0"/>
        <v>-4.5454545454545456E-2</v>
      </c>
      <c r="I14" s="28">
        <f t="shared" si="1"/>
        <v>-0.18181818181818182</v>
      </c>
      <c r="J14" s="17"/>
      <c r="K14" s="195"/>
      <c r="L14" s="51"/>
      <c r="M14" s="23" t="s">
        <v>17</v>
      </c>
      <c r="N14" s="52">
        <f>'[1]1월'!D14+'[1]2월'!D14+'[1]3월'!D14+'[1]4월'!D14+'[1]5월'!D14+'[1]6월'!D14+'[1]7월'!D14+'[1]8월'!D14+'9월'!E14</f>
        <v>441</v>
      </c>
      <c r="O14" s="29">
        <v>1131</v>
      </c>
      <c r="P14" s="41">
        <f t="shared" si="2"/>
        <v>-0.61007957559681703</v>
      </c>
    </row>
    <row r="15" spans="2:16" s="21" customFormat="1" ht="19.5" customHeight="1">
      <c r="B15" s="195"/>
      <c r="C15" s="54" t="s">
        <v>30</v>
      </c>
      <c r="D15" s="44" t="s">
        <v>31</v>
      </c>
      <c r="E15" s="33">
        <v>10</v>
      </c>
      <c r="F15" s="25">
        <f>'[1]8월'!D15</f>
        <v>12</v>
      </c>
      <c r="G15" s="34">
        <v>19</v>
      </c>
      <c r="H15" s="35">
        <f t="shared" si="0"/>
        <v>-0.16666666666666666</v>
      </c>
      <c r="I15" s="36">
        <f t="shared" si="1"/>
        <v>-0.47368421052631576</v>
      </c>
      <c r="J15" s="17"/>
      <c r="K15" s="195"/>
      <c r="L15" s="31" t="s">
        <v>30</v>
      </c>
      <c r="M15" s="49" t="s">
        <v>31</v>
      </c>
      <c r="N15" s="55">
        <f>'[1]1월'!D15+'[1]2월'!D15+'[1]3월'!D15+'[1]4월'!D15+'[1]5월'!D15+'[1]6월'!D15+'[1]7월'!D15+'[1]8월'!D15+'9월'!E15</f>
        <v>135</v>
      </c>
      <c r="O15" s="38">
        <v>148</v>
      </c>
      <c r="P15" s="50">
        <f t="shared" si="2"/>
        <v>-8.7837837837837843E-2</v>
      </c>
    </row>
    <row r="16" spans="2:16" s="21" customFormat="1" ht="19.5" customHeight="1">
      <c r="B16" s="195"/>
      <c r="C16" s="22"/>
      <c r="D16" s="23" t="s">
        <v>17</v>
      </c>
      <c r="E16" s="40">
        <f>E15</f>
        <v>10</v>
      </c>
      <c r="F16" s="25">
        <f>'[1]8월'!D16</f>
        <v>12</v>
      </c>
      <c r="G16" s="34">
        <v>19</v>
      </c>
      <c r="H16" s="27">
        <f t="shared" si="0"/>
        <v>-0.16666666666666666</v>
      </c>
      <c r="I16" s="28">
        <f t="shared" si="1"/>
        <v>-0.47368421052631576</v>
      </c>
      <c r="J16" s="17"/>
      <c r="K16" s="195"/>
      <c r="L16" s="22"/>
      <c r="M16" s="23" t="s">
        <v>17</v>
      </c>
      <c r="N16" s="52">
        <f>'[1]1월'!D16+'[1]2월'!D16+'[1]3월'!D16+'[1]4월'!D16+'[1]5월'!D16+'[1]6월'!D16+'[1]7월'!D16+'[1]8월'!D16+'9월'!E16</f>
        <v>135</v>
      </c>
      <c r="O16" s="29">
        <v>148</v>
      </c>
      <c r="P16" s="56">
        <f t="shared" si="2"/>
        <v>-8.7837837837837843E-2</v>
      </c>
    </row>
    <row r="17" spans="2:17" s="21" customFormat="1" ht="19.5" hidden="1" customHeight="1">
      <c r="B17" s="57"/>
      <c r="C17" s="58"/>
      <c r="D17" s="44" t="s">
        <v>32</v>
      </c>
      <c r="E17" s="59">
        <v>0</v>
      </c>
      <c r="F17" s="25">
        <f>'[1]8월'!D17</f>
        <v>0</v>
      </c>
      <c r="G17" s="26">
        <v>12</v>
      </c>
      <c r="H17" s="59">
        <v>0</v>
      </c>
      <c r="I17" s="28">
        <f t="shared" si="1"/>
        <v>-1</v>
      </c>
      <c r="J17" s="17"/>
      <c r="K17" s="60"/>
      <c r="L17" s="58" t="s">
        <v>33</v>
      </c>
      <c r="M17" s="44" t="s">
        <v>32</v>
      </c>
      <c r="N17" s="55">
        <f>'[1]1월'!D17+'[1]2월'!D17+'[1]3월'!D17+'[1]4월'!D17+'[1]5월'!D17+'[1]6월'!D17+'[1]7월'!D17+'[1]8월'!D17+'9월'!E17</f>
        <v>10</v>
      </c>
      <c r="O17" s="38">
        <v>116</v>
      </c>
      <c r="P17" s="50">
        <f>(N17-O17)/O17</f>
        <v>-0.91379310344827591</v>
      </c>
    </row>
    <row r="18" spans="2:17" s="21" customFormat="1" ht="19.5" customHeight="1">
      <c r="B18" s="57"/>
      <c r="C18" s="61" t="s">
        <v>34</v>
      </c>
      <c r="D18" s="44" t="s">
        <v>35</v>
      </c>
      <c r="E18" s="37">
        <v>179</v>
      </c>
      <c r="F18" s="25">
        <f>'[1]8월'!D18</f>
        <v>212</v>
      </c>
      <c r="G18" s="26">
        <v>70</v>
      </c>
      <c r="H18" s="48">
        <f t="shared" si="0"/>
        <v>-0.15566037735849056</v>
      </c>
      <c r="I18" s="36">
        <f t="shared" si="1"/>
        <v>1.5571428571428572</v>
      </c>
      <c r="J18" s="17"/>
      <c r="K18" s="60"/>
      <c r="L18" s="61" t="s">
        <v>34</v>
      </c>
      <c r="M18" s="44" t="s">
        <v>35</v>
      </c>
      <c r="N18" s="55">
        <f>'[1]1월'!D18+'[1]2월'!D18+'[1]3월'!D18+'[1]4월'!D18+'[1]5월'!D18+'[1]6월'!D18+'[1]7월'!D18+'[1]8월'!D18+'9월'!E18</f>
        <v>2363</v>
      </c>
      <c r="O18" s="38">
        <v>4695</v>
      </c>
      <c r="P18" s="50">
        <f>(N18-O18)/O18</f>
        <v>-0.49669861554845579</v>
      </c>
    </row>
    <row r="19" spans="2:17" s="21" customFormat="1" ht="19.5" customHeight="1">
      <c r="B19" s="57"/>
      <c r="C19" s="62"/>
      <c r="D19" s="23" t="s">
        <v>17</v>
      </c>
      <c r="E19" s="24">
        <f>E17+E18</f>
        <v>179</v>
      </c>
      <c r="F19" s="26">
        <f>SUM(F17:F18)</f>
        <v>212</v>
      </c>
      <c r="G19" s="26">
        <f>SUM(G17:G18)</f>
        <v>82</v>
      </c>
      <c r="H19" s="27">
        <f t="shared" si="0"/>
        <v>-0.15566037735849056</v>
      </c>
      <c r="I19" s="28">
        <f t="shared" si="1"/>
        <v>1.1829268292682926</v>
      </c>
      <c r="J19" s="17"/>
      <c r="K19" s="60"/>
      <c r="L19" s="22"/>
      <c r="M19" s="23" t="s">
        <v>17</v>
      </c>
      <c r="N19" s="52">
        <f>'[1]1월'!D19+'[1]2월'!D19+'[1]3월'!D19+'[1]4월'!D19+'[1]5월'!D19+'[1]6월'!D19+'[1]7월'!D19+'[1]8월'!D19+'9월'!E19</f>
        <v>2373</v>
      </c>
      <c r="O19" s="29">
        <v>4811</v>
      </c>
      <c r="P19" s="56">
        <f>(N19-O19)/O19</f>
        <v>-0.50675535231760549</v>
      </c>
    </row>
    <row r="20" spans="2:17" s="21" customFormat="1" ht="19.5" customHeight="1">
      <c r="B20" s="189" t="s">
        <v>36</v>
      </c>
      <c r="C20" s="201"/>
      <c r="D20" s="202"/>
      <c r="E20" s="63">
        <f>E6+E8+E12+E14+E16+E19</f>
        <v>3597</v>
      </c>
      <c r="F20" s="64">
        <f>'[1]8월'!D20</f>
        <v>4647</v>
      </c>
      <c r="G20" s="65">
        <v>5722</v>
      </c>
      <c r="H20" s="66">
        <f t="shared" si="0"/>
        <v>-0.22595222724338282</v>
      </c>
      <c r="I20" s="67">
        <f t="shared" si="1"/>
        <v>-0.37137364557846908</v>
      </c>
      <c r="J20" s="17"/>
      <c r="K20" s="189" t="s">
        <v>36</v>
      </c>
      <c r="L20" s="190"/>
      <c r="M20" s="191"/>
      <c r="N20" s="68">
        <f>'[1]1월'!D20+'[1]2월'!D20+'[1]3월'!D20+'[1]4월'!D20+'[1]5월'!D20+'[1]6월'!D20+'[1]7월'!D20+'[1]8월'!D20+'9월'!E20</f>
        <v>37899</v>
      </c>
      <c r="O20" s="69">
        <v>48559</v>
      </c>
      <c r="P20" s="70">
        <f t="shared" si="2"/>
        <v>-0.21952676125949874</v>
      </c>
    </row>
    <row r="21" spans="2:17" s="21" customFormat="1" ht="19.5" hidden="1" customHeight="1">
      <c r="B21" s="204" t="s">
        <v>37</v>
      </c>
      <c r="C21" s="176" t="s">
        <v>38</v>
      </c>
      <c r="D21" s="198"/>
      <c r="E21" s="71"/>
      <c r="F21" s="72"/>
      <c r="G21" s="73">
        <v>9</v>
      </c>
      <c r="H21" s="35" t="e">
        <f t="shared" si="0"/>
        <v>#DIV/0!</v>
      </c>
      <c r="I21" s="36">
        <f t="shared" si="1"/>
        <v>-1</v>
      </c>
      <c r="J21" s="17"/>
      <c r="K21" s="204" t="s">
        <v>39</v>
      </c>
      <c r="L21" s="176" t="s">
        <v>38</v>
      </c>
      <c r="M21" s="198"/>
      <c r="N21" s="55">
        <f>'[1]1월'!D21+'[1]2월'!D21+'[1]3월'!D21+'[1]4월'!D21+'[1]5월'!D21+'[1]6월'!D21</f>
        <v>8</v>
      </c>
      <c r="O21" s="38">
        <v>1174</v>
      </c>
      <c r="P21" s="74">
        <f t="shared" si="2"/>
        <v>-0.99318568994889267</v>
      </c>
    </row>
    <row r="22" spans="2:17" s="21" customFormat="1" ht="19.5" hidden="1" customHeight="1">
      <c r="B22" s="195"/>
      <c r="C22" s="176" t="s">
        <v>40</v>
      </c>
      <c r="D22" s="198"/>
      <c r="E22" s="37"/>
      <c r="F22" s="75"/>
      <c r="G22" s="34">
        <v>0</v>
      </c>
      <c r="H22" s="35" t="s">
        <v>41</v>
      </c>
      <c r="I22" s="36" t="s">
        <v>41</v>
      </c>
      <c r="J22" s="17"/>
      <c r="K22" s="195"/>
      <c r="L22" s="176" t="s">
        <v>40</v>
      </c>
      <c r="M22" s="198"/>
      <c r="N22" s="55">
        <f>'[1]1월'!D22+'[1]2월'!D22+'[1]3월'!D22+'[1]4월'!D22+'[1]5월'!D22+'[1]6월'!D22</f>
        <v>7</v>
      </c>
      <c r="O22" s="38">
        <v>2171</v>
      </c>
      <c r="P22" s="74">
        <f t="shared" si="2"/>
        <v>-0.9967756794104099</v>
      </c>
    </row>
    <row r="23" spans="2:17" s="21" customFormat="1" ht="19.5" customHeight="1">
      <c r="B23" s="195"/>
      <c r="C23" s="176" t="s">
        <v>42</v>
      </c>
      <c r="D23" s="198"/>
      <c r="E23" s="33">
        <v>871</v>
      </c>
      <c r="F23" s="76">
        <f>'[1]8월'!D23</f>
        <v>1047</v>
      </c>
      <c r="G23" s="34">
        <v>1043</v>
      </c>
      <c r="H23" s="35">
        <f t="shared" si="0"/>
        <v>-0.16809933142311365</v>
      </c>
      <c r="I23" s="36">
        <f t="shared" si="1"/>
        <v>-0.16490891658676893</v>
      </c>
      <c r="J23" s="17"/>
      <c r="K23" s="195"/>
      <c r="L23" s="176" t="s">
        <v>42</v>
      </c>
      <c r="M23" s="198"/>
      <c r="N23" s="55">
        <f>'[1]1월'!D23+'[1]2월'!D23+'[1]3월'!D23+'[1]4월'!D23+'[1]5월'!D23+'[1]6월'!D23+'[1]7월'!D23+'[1]8월'!D23+'9월'!E23</f>
        <v>9146</v>
      </c>
      <c r="O23" s="38">
        <v>7856</v>
      </c>
      <c r="P23" s="74">
        <f t="shared" si="2"/>
        <v>0.16420570264765785</v>
      </c>
    </row>
    <row r="24" spans="2:17" s="21" customFormat="1" ht="19.5" customHeight="1">
      <c r="B24" s="57"/>
      <c r="C24" s="176" t="s">
        <v>43</v>
      </c>
      <c r="D24" s="198"/>
      <c r="E24" s="33">
        <v>147</v>
      </c>
      <c r="F24" s="76">
        <f>'[1]8월'!D24</f>
        <v>166</v>
      </c>
      <c r="G24" s="77">
        <v>185</v>
      </c>
      <c r="H24" s="35">
        <f t="shared" si="0"/>
        <v>-0.1144578313253012</v>
      </c>
      <c r="I24" s="36">
        <f t="shared" si="1"/>
        <v>-0.20540540540540542</v>
      </c>
      <c r="J24" s="17"/>
      <c r="K24" s="57"/>
      <c r="L24" s="176" t="s">
        <v>43</v>
      </c>
      <c r="M24" s="198"/>
      <c r="N24" s="55">
        <f>'[1]1월'!D24+'[1]2월'!D24+'[1]3월'!D24+'[1]4월'!D24+'[1]5월'!D24+'[1]6월'!D24+'[1]7월'!D24+'[1]8월'!D24+'9월'!E24</f>
        <v>1649</v>
      </c>
      <c r="O24" s="78">
        <v>858</v>
      </c>
      <c r="P24" s="74">
        <f t="shared" si="2"/>
        <v>0.92191142191142195</v>
      </c>
    </row>
    <row r="25" spans="2:17" s="80" customFormat="1" ht="19.5" customHeight="1">
      <c r="B25" s="189" t="s">
        <v>44</v>
      </c>
      <c r="C25" s="201"/>
      <c r="D25" s="202"/>
      <c r="E25" s="63">
        <f>E23+E24</f>
        <v>1018</v>
      </c>
      <c r="F25" s="64">
        <f>'[1]8월'!D25</f>
        <v>1213</v>
      </c>
      <c r="G25" s="65">
        <v>1237</v>
      </c>
      <c r="H25" s="66">
        <f t="shared" si="0"/>
        <v>-0.16075845012366036</v>
      </c>
      <c r="I25" s="67">
        <f t="shared" si="1"/>
        <v>-0.17704122877930478</v>
      </c>
      <c r="J25" s="79"/>
      <c r="K25" s="189" t="s">
        <v>44</v>
      </c>
      <c r="L25" s="190"/>
      <c r="M25" s="191"/>
      <c r="N25" s="68">
        <f>'[1]1월'!D25+'[1]2월'!D25+'[1]3월'!D25+'[1]4월'!D25+'[1]5월'!D25+'[1]6월'!D25+'[1]7월'!D25+'[1]8월'!D25+'9월'!E25</f>
        <v>10810</v>
      </c>
      <c r="O25" s="69">
        <v>12059</v>
      </c>
      <c r="P25" s="70">
        <f t="shared" si="2"/>
        <v>-0.10357409403764822</v>
      </c>
    </row>
    <row r="26" spans="2:17" s="21" customFormat="1" ht="19.5" customHeight="1">
      <c r="B26" s="194" t="s">
        <v>45</v>
      </c>
      <c r="C26" s="196" t="s">
        <v>46</v>
      </c>
      <c r="D26" s="197"/>
      <c r="E26" s="82">
        <v>273</v>
      </c>
      <c r="F26" s="83">
        <f>'[1]8월'!D26</f>
        <v>275</v>
      </c>
      <c r="G26" s="84">
        <v>220</v>
      </c>
      <c r="H26" s="35">
        <f t="shared" si="0"/>
        <v>-7.2727272727272727E-3</v>
      </c>
      <c r="I26" s="36">
        <f t="shared" si="1"/>
        <v>0.24090909090909091</v>
      </c>
      <c r="J26" s="17"/>
      <c r="K26" s="194" t="s">
        <v>45</v>
      </c>
      <c r="L26" s="176" t="s">
        <v>47</v>
      </c>
      <c r="M26" s="198"/>
      <c r="N26" s="55">
        <f>'[1]1월'!D26+'[1]2월'!D26+'[1]3월'!D26+'[1]4월'!D26+'[1]5월'!D26+'[1]6월'!D26+'[1]7월'!D26+'[1]8월'!D26+'9월'!E26</f>
        <v>2588</v>
      </c>
      <c r="O26" s="38">
        <v>2802</v>
      </c>
      <c r="P26" s="45">
        <f t="shared" si="2"/>
        <v>-7.6374018558172732E-2</v>
      </c>
    </row>
    <row r="27" spans="2:17" s="21" customFormat="1" ht="19.5" customHeight="1">
      <c r="B27" s="195"/>
      <c r="C27" s="176" t="s">
        <v>48</v>
      </c>
      <c r="D27" s="198"/>
      <c r="E27" s="33">
        <v>255</v>
      </c>
      <c r="F27" s="83">
        <f>'[1]8월'!D27</f>
        <v>276</v>
      </c>
      <c r="G27" s="34">
        <v>254</v>
      </c>
      <c r="H27" s="35">
        <f t="shared" si="0"/>
        <v>-7.6086956521739135E-2</v>
      </c>
      <c r="I27" s="36">
        <f t="shared" si="1"/>
        <v>3.937007874015748E-3</v>
      </c>
      <c r="J27" s="17"/>
      <c r="K27" s="195"/>
      <c r="L27" s="199" t="s">
        <v>49</v>
      </c>
      <c r="M27" s="200"/>
      <c r="N27" s="55">
        <f>'[1]1월'!D27+'[1]2월'!D27+'[1]3월'!D27+'[1]4월'!D27+'[1]5월'!D27+'[1]6월'!D27+'[1]7월'!D27+'[1]8월'!D27+'9월'!E27</f>
        <v>2580</v>
      </c>
      <c r="O27" s="38">
        <v>2891</v>
      </c>
      <c r="P27" s="45">
        <f t="shared" si="2"/>
        <v>-0.1075752334832238</v>
      </c>
    </row>
    <row r="28" spans="2:17" s="21" customFormat="1" ht="19.5" customHeight="1" thickBot="1">
      <c r="B28" s="186" t="s">
        <v>50</v>
      </c>
      <c r="C28" s="187"/>
      <c r="D28" s="188"/>
      <c r="E28" s="85">
        <f>E26+E27</f>
        <v>528</v>
      </c>
      <c r="F28" s="86">
        <f>'[1]8월'!D28</f>
        <v>551</v>
      </c>
      <c r="G28" s="87">
        <v>474</v>
      </c>
      <c r="H28" s="88">
        <f t="shared" si="0"/>
        <v>-4.1742286751361164E-2</v>
      </c>
      <c r="I28" s="89">
        <f t="shared" si="1"/>
        <v>0.11392405063291139</v>
      </c>
      <c r="J28" s="17"/>
      <c r="K28" s="189" t="s">
        <v>50</v>
      </c>
      <c r="L28" s="190"/>
      <c r="M28" s="191"/>
      <c r="N28" s="90">
        <f>'[1]1월'!D28+'[1]2월'!D28+'[1]3월'!D28+'[1]4월'!D28+'[1]5월'!D28+'[1]6월'!D28+'[1]7월'!D28+'[1]8월'!D28+'9월'!E28</f>
        <v>5168</v>
      </c>
      <c r="O28" s="91">
        <v>5693</v>
      </c>
      <c r="P28" s="92">
        <f t="shared" si="2"/>
        <v>-9.2218513964517829E-2</v>
      </c>
    </row>
    <row r="29" spans="2:17" s="80" customFormat="1" ht="19.5" customHeight="1" thickBot="1">
      <c r="B29" s="171" t="s">
        <v>51</v>
      </c>
      <c r="C29" s="172"/>
      <c r="D29" s="192"/>
      <c r="E29" s="93">
        <f>E20+E25+E28+28</f>
        <v>5171</v>
      </c>
      <c r="F29" s="93">
        <f>'[1]8월'!D29</f>
        <v>6411</v>
      </c>
      <c r="G29" s="93">
        <v>7434</v>
      </c>
      <c r="H29" s="94">
        <f t="shared" si="0"/>
        <v>-0.19341756356262674</v>
      </c>
      <c r="I29" s="95">
        <f t="shared" si="1"/>
        <v>-0.30441216034436375</v>
      </c>
      <c r="J29" s="79"/>
      <c r="K29" s="171" t="s">
        <v>51</v>
      </c>
      <c r="L29" s="172"/>
      <c r="M29" s="192"/>
      <c r="N29" s="93">
        <f>'[1]1월'!D29+'[1]2월'!D29+'[1]3월'!D29+'[1]4월'!D29+'[1]5월'!D29+'[1]6월'!D29+'[1]7월'!D29+'[1]8월'!D29+'9월'!E29</f>
        <v>53934</v>
      </c>
      <c r="O29" s="93">
        <v>66322</v>
      </c>
      <c r="P29" s="96">
        <f t="shared" si="2"/>
        <v>-0.18678568197581497</v>
      </c>
    </row>
    <row r="30" spans="2:17" s="79" customFormat="1" ht="20.100000000000001" customHeight="1">
      <c r="B30" s="193" t="s">
        <v>52</v>
      </c>
      <c r="C30" s="167"/>
      <c r="D30" s="167"/>
      <c r="E30" s="167"/>
      <c r="F30" s="97"/>
      <c r="G30" s="178"/>
      <c r="H30" s="179"/>
      <c r="I30" s="179"/>
      <c r="J30" s="179"/>
      <c r="K30" s="193" t="s">
        <v>53</v>
      </c>
      <c r="L30" s="193"/>
      <c r="M30" s="193"/>
      <c r="N30" s="193"/>
      <c r="O30" s="193"/>
      <c r="P30" s="98"/>
    </row>
    <row r="31" spans="2:17" s="79" customFormat="1" ht="17.45" customHeight="1">
      <c r="B31" s="99" t="s">
        <v>54</v>
      </c>
      <c r="C31" s="99"/>
      <c r="D31" s="99"/>
      <c r="E31" s="99"/>
      <c r="F31" s="97"/>
      <c r="G31" s="97"/>
      <c r="H31" s="98"/>
      <c r="I31" s="100"/>
      <c r="K31" s="178"/>
      <c r="L31" s="179"/>
      <c r="M31" s="179"/>
      <c r="N31" s="179"/>
      <c r="O31" s="97"/>
      <c r="P31" s="98"/>
      <c r="Q31" s="80"/>
    </row>
    <row r="32" spans="2:17" s="79" customFormat="1" ht="15.75" customHeight="1">
      <c r="B32" s="99"/>
      <c r="C32" s="99"/>
      <c r="D32" s="99"/>
      <c r="E32" s="99"/>
      <c r="F32" s="97"/>
      <c r="G32" s="97"/>
      <c r="H32" s="98"/>
      <c r="I32" s="100"/>
      <c r="K32" s="99"/>
      <c r="L32" s="99"/>
      <c r="M32" s="99"/>
      <c r="N32" s="99"/>
      <c r="O32" s="97"/>
      <c r="P32" s="98"/>
      <c r="Q32" s="80"/>
    </row>
    <row r="33" spans="2:17" s="21" customFormat="1" ht="18" thickBot="1">
      <c r="B33" s="101" t="s">
        <v>55</v>
      </c>
      <c r="C33" s="102"/>
      <c r="D33" s="102"/>
      <c r="E33" s="42"/>
      <c r="F33" s="42"/>
      <c r="G33" s="42"/>
      <c r="H33" s="100"/>
      <c r="I33" s="100"/>
      <c r="J33" s="17"/>
      <c r="K33" s="103" t="s">
        <v>55</v>
      </c>
      <c r="L33" s="102"/>
      <c r="M33" s="102"/>
      <c r="N33" s="42"/>
      <c r="O33" s="42"/>
      <c r="P33" s="100"/>
      <c r="Q33" s="80"/>
    </row>
    <row r="34" spans="2:17" s="21" customFormat="1" ht="19.5" customHeight="1">
      <c r="B34" s="180" t="s">
        <v>56</v>
      </c>
      <c r="C34" s="183" t="s">
        <v>57</v>
      </c>
      <c r="D34" s="184"/>
      <c r="E34" s="104">
        <v>5150</v>
      </c>
      <c r="F34" s="105">
        <f>'[1]8월'!D34</f>
        <v>7399</v>
      </c>
      <c r="G34" s="106">
        <v>7607</v>
      </c>
      <c r="H34" s="15">
        <f t="shared" ref="H34:H39" si="3">(E34-F34)/F34</f>
        <v>-0.30395999459386402</v>
      </c>
      <c r="I34" s="16">
        <f t="shared" ref="I34:I39" si="4">(E34-G34)/G34</f>
        <v>-0.32299198107006705</v>
      </c>
      <c r="J34" s="17"/>
      <c r="K34" s="180" t="s">
        <v>56</v>
      </c>
      <c r="L34" s="183" t="s">
        <v>58</v>
      </c>
      <c r="M34" s="185"/>
      <c r="N34" s="107">
        <f>'[1]1월'!D33+'[1]2월'!D33+'[1]3월'!D33+'[1]4월'!D33+'[1]5월'!D33+'[1]6월'!D33+'[1]7월'!D34+'[1]8월'!D34+'9월'!E34</f>
        <v>81753</v>
      </c>
      <c r="O34" s="108">
        <v>78460</v>
      </c>
      <c r="P34" s="109">
        <f t="shared" ref="P34:P39" si="5">(N34-O34)/O34</f>
        <v>4.1970430792760645E-2</v>
      </c>
      <c r="Q34" s="80"/>
    </row>
    <row r="35" spans="2:17" s="21" customFormat="1" ht="19.5" hidden="1" customHeight="1">
      <c r="B35" s="181"/>
      <c r="C35" s="175" t="s">
        <v>59</v>
      </c>
      <c r="D35" s="176"/>
      <c r="E35" s="110">
        <v>0</v>
      </c>
      <c r="F35" s="59">
        <v>0</v>
      </c>
      <c r="G35" s="111">
        <v>876</v>
      </c>
      <c r="H35" s="59">
        <v>0</v>
      </c>
      <c r="I35" s="36">
        <f t="shared" si="4"/>
        <v>-1</v>
      </c>
      <c r="J35" s="17"/>
      <c r="K35" s="181"/>
      <c r="L35" s="175" t="s">
        <v>60</v>
      </c>
      <c r="M35" s="177"/>
      <c r="N35" s="112">
        <f>'[1]1월'!D34+'[1]2월'!D34+'[1]3월'!D34+'[1]4월'!D34+'[1]5월'!D34+'[1]6월'!D34+'[1]7월'!D35+'[1]8월'!D35+'9월'!E35</f>
        <v>1225</v>
      </c>
      <c r="O35" s="78">
        <v>5485</v>
      </c>
      <c r="P35" s="45">
        <f t="shared" si="5"/>
        <v>-0.77666362807657252</v>
      </c>
      <c r="Q35" s="80"/>
    </row>
    <row r="36" spans="2:17" s="21" customFormat="1" ht="19.5" hidden="1" customHeight="1">
      <c r="B36" s="181"/>
      <c r="C36" s="175" t="s">
        <v>61</v>
      </c>
      <c r="D36" s="176"/>
      <c r="E36" s="110">
        <v>0</v>
      </c>
      <c r="F36" s="114">
        <f>'[1]8월'!D36</f>
        <v>0</v>
      </c>
      <c r="G36" s="115">
        <v>0</v>
      </c>
      <c r="H36" s="115">
        <v>0</v>
      </c>
      <c r="I36" s="116">
        <v>0</v>
      </c>
      <c r="J36" s="17"/>
      <c r="K36" s="181"/>
      <c r="L36" s="175" t="s">
        <v>62</v>
      </c>
      <c r="M36" s="177"/>
      <c r="N36" s="112">
        <f>'[1]1월'!D35+'[1]2월'!D35+'[1]3월'!D35+'[1]4월'!D35+'[1]5월'!D35+'[1]6월'!D35+'[1]7월'!D36+'[1]8월'!D36+'9월'!E36</f>
        <v>0</v>
      </c>
      <c r="O36" s="38">
        <v>2938</v>
      </c>
      <c r="P36" s="45">
        <f t="shared" si="5"/>
        <v>-1</v>
      </c>
      <c r="Q36" s="80"/>
    </row>
    <row r="37" spans="2:17" s="21" customFormat="1" ht="19.5" customHeight="1">
      <c r="B37" s="181"/>
      <c r="C37" s="175" t="s">
        <v>37</v>
      </c>
      <c r="D37" s="176"/>
      <c r="E37" s="113">
        <v>9366</v>
      </c>
      <c r="F37" s="114">
        <f>'[1]8월'!D37</f>
        <v>9778</v>
      </c>
      <c r="G37" s="111">
        <v>18063</v>
      </c>
      <c r="H37" s="35">
        <f t="shared" si="3"/>
        <v>-4.2135406013499695E-2</v>
      </c>
      <c r="I37" s="36">
        <f t="shared" si="4"/>
        <v>-0.48148148148148145</v>
      </c>
      <c r="J37" s="17"/>
      <c r="K37" s="181"/>
      <c r="L37" s="175" t="s">
        <v>63</v>
      </c>
      <c r="M37" s="177"/>
      <c r="N37" s="112">
        <f>'[1]1월'!D36+'[1]2월'!D36+'[1]3월'!D36+'[1]4월'!D36+'[1]5월'!D36+'[1]6월'!D36+'[1]7월'!D37+'[1]8월'!D37+'9월'!E37</f>
        <v>163640</v>
      </c>
      <c r="O37" s="38">
        <v>181412</v>
      </c>
      <c r="P37" s="45">
        <f t="shared" si="5"/>
        <v>-9.7964853482680303E-2</v>
      </c>
      <c r="Q37" s="80"/>
    </row>
    <row r="38" spans="2:17" s="21" customFormat="1" ht="19.5" customHeight="1" thickBot="1">
      <c r="B38" s="182"/>
      <c r="C38" s="168" t="s">
        <v>64</v>
      </c>
      <c r="D38" s="169"/>
      <c r="E38" s="113">
        <v>1706</v>
      </c>
      <c r="F38" s="117">
        <f>'[1]8월'!D38</f>
        <v>929</v>
      </c>
      <c r="G38" s="118">
        <v>836</v>
      </c>
      <c r="H38" s="119">
        <f t="shared" si="3"/>
        <v>0.83638320775026909</v>
      </c>
      <c r="I38" s="120">
        <f>(E38-G38)/G38</f>
        <v>1.0406698564593302</v>
      </c>
      <c r="J38" s="17"/>
      <c r="K38" s="182"/>
      <c r="L38" s="168" t="s">
        <v>65</v>
      </c>
      <c r="M38" s="170"/>
      <c r="N38" s="121">
        <f>'[1]1월'!D37+'[1]2월'!D37+'[1]3월'!D37+'[1]4월'!D37+'[1]5월'!D37+'[1]6월'!D37+'[1]7월'!D38+'[1]8월'!D38+'9월'!E38</f>
        <v>8381</v>
      </c>
      <c r="O38" s="122">
        <v>6732</v>
      </c>
      <c r="P38" s="123">
        <f t="shared" si="5"/>
        <v>0.24494949494949494</v>
      </c>
      <c r="Q38" s="42"/>
    </row>
    <row r="39" spans="2:17" s="21" customFormat="1" ht="19.5" customHeight="1" thickBot="1">
      <c r="B39" s="171" t="s">
        <v>66</v>
      </c>
      <c r="C39" s="172"/>
      <c r="D39" s="172"/>
      <c r="E39" s="93">
        <f>SUM(E34:E38)</f>
        <v>16222</v>
      </c>
      <c r="F39" s="93">
        <f>'[1]8월'!D39</f>
        <v>18106</v>
      </c>
      <c r="G39" s="93">
        <v>27382</v>
      </c>
      <c r="H39" s="94">
        <f t="shared" si="3"/>
        <v>-0.10405390478294488</v>
      </c>
      <c r="I39" s="94">
        <f t="shared" si="4"/>
        <v>-0.40756701482725877</v>
      </c>
      <c r="J39" s="39"/>
      <c r="K39" s="173" t="s">
        <v>66</v>
      </c>
      <c r="L39" s="174"/>
      <c r="M39" s="174"/>
      <c r="N39" s="93">
        <f>'[1]1월'!D38+'[1]2월'!D38+'[1]3월'!D38+'[1]4월'!D38+'[1]5월'!D38+'[1]6월'!D38+'[1]7월'!D39+'[1]8월'!D39+'9월'!E39</f>
        <v>254999</v>
      </c>
      <c r="O39" s="93">
        <v>275027</v>
      </c>
      <c r="P39" s="124">
        <f t="shared" si="5"/>
        <v>-7.2821941118508371E-2</v>
      </c>
      <c r="Q39" s="53"/>
    </row>
    <row r="40" spans="2:17" s="17" customFormat="1" ht="19.5" customHeight="1" thickBot="1">
      <c r="B40" s="125"/>
      <c r="C40" s="125"/>
      <c r="D40" s="125"/>
      <c r="E40" s="126"/>
      <c r="F40" s="126"/>
      <c r="G40" s="127"/>
      <c r="H40" s="128"/>
      <c r="I40" s="100"/>
      <c r="K40" s="129"/>
      <c r="L40" s="130"/>
      <c r="M40" s="130"/>
      <c r="N40" s="131"/>
      <c r="O40" s="132"/>
      <c r="P40" s="133"/>
    </row>
    <row r="41" spans="2:17" s="21" customFormat="1" ht="19.5" customHeight="1" thickBot="1">
      <c r="B41" s="161" t="s">
        <v>67</v>
      </c>
      <c r="C41" s="162"/>
      <c r="D41" s="163"/>
      <c r="E41" s="134">
        <f>E29+E39</f>
        <v>21393</v>
      </c>
      <c r="F41" s="134">
        <f>'[1]8월'!D41</f>
        <v>24517</v>
      </c>
      <c r="G41" s="160">
        <v>34816</v>
      </c>
      <c r="H41" s="135">
        <f>(E41-F41)/F41</f>
        <v>-0.12742178896276055</v>
      </c>
      <c r="I41" s="135">
        <f>(E41-G41)/G41</f>
        <v>-0.3855411305147059</v>
      </c>
      <c r="J41" s="17"/>
      <c r="K41" s="161" t="s">
        <v>68</v>
      </c>
      <c r="L41" s="162"/>
      <c r="M41" s="163"/>
      <c r="N41" s="160">
        <f>'[1]1월'!D40+'[1]2월'!D40+'[1]3월'!D40+'[1]4월'!D40+'[1]5월'!D40+'[1]6월'!D40+'[1]7월'!D41+'[1]8월'!D41+'9월'!E41</f>
        <v>308933</v>
      </c>
      <c r="O41" s="160">
        <v>341349</v>
      </c>
      <c r="P41" s="135">
        <f>(N41-O41)/O41</f>
        <v>-9.4964391282821983E-2</v>
      </c>
    </row>
    <row r="42" spans="2:17" s="17" customFormat="1" ht="19.5" customHeight="1">
      <c r="B42" s="136"/>
      <c r="C42" s="136"/>
      <c r="D42" s="136"/>
      <c r="E42" s="137"/>
      <c r="F42" s="137"/>
      <c r="G42" s="138"/>
      <c r="H42" s="139"/>
      <c r="I42" s="140"/>
      <c r="K42" s="102"/>
      <c r="L42" s="102"/>
      <c r="M42" s="102"/>
      <c r="N42" s="42"/>
      <c r="O42" s="141"/>
      <c r="P42" s="100"/>
    </row>
    <row r="43" spans="2:17" s="17" customFormat="1" ht="19.5" customHeight="1" thickBot="1">
      <c r="B43" s="79" t="s">
        <v>69</v>
      </c>
      <c r="C43" s="142"/>
      <c r="D43" s="142"/>
      <c r="E43" s="97"/>
      <c r="F43" s="97"/>
      <c r="G43" s="143"/>
      <c r="H43" s="144"/>
      <c r="I43" s="145"/>
      <c r="K43" s="79" t="s">
        <v>69</v>
      </c>
      <c r="L43" s="142"/>
      <c r="M43" s="146"/>
      <c r="N43" s="147"/>
      <c r="O43" s="148"/>
      <c r="P43" s="149"/>
    </row>
    <row r="44" spans="2:17" s="21" customFormat="1" ht="19.5" customHeight="1" thickBot="1">
      <c r="B44" s="164" t="s">
        <v>70</v>
      </c>
      <c r="C44" s="165"/>
      <c r="D44" s="166"/>
      <c r="E44" s="150">
        <v>33098</v>
      </c>
      <c r="F44" s="150">
        <f>'[1]8월'!D44</f>
        <v>36922</v>
      </c>
      <c r="G44" s="151">
        <v>41726</v>
      </c>
      <c r="H44" s="152">
        <f>(E44-F44)/F44</f>
        <v>-0.10356968744921727</v>
      </c>
      <c r="I44" s="153">
        <f>(E44-G44)/G44</f>
        <v>-0.20677754877055074</v>
      </c>
      <c r="J44" s="17"/>
      <c r="K44" s="164" t="s">
        <v>70</v>
      </c>
      <c r="L44" s="165"/>
      <c r="M44" s="166"/>
      <c r="N44" s="154">
        <f>'[1]1월'!D43+'[1]2월'!D43+'[1]3월'!D43+'[1]4월'!D43+'[1]5월'!D43+'[1]6월'!D43+'[1]7월'!D44+'[1]8월'!D44+'9월'!E44</f>
        <v>376264</v>
      </c>
      <c r="O44" s="155">
        <v>370741</v>
      </c>
      <c r="P44" s="152">
        <f>(N44-O44)/O44</f>
        <v>1.4897192379585748E-2</v>
      </c>
    </row>
    <row r="45" spans="2:17" s="21" customFormat="1" ht="21.75" customHeight="1">
      <c r="B45" s="167"/>
      <c r="C45" s="167"/>
      <c r="D45" s="167"/>
      <c r="E45" s="167"/>
      <c r="K45" s="156"/>
      <c r="L45" s="157"/>
      <c r="M45" s="157"/>
      <c r="N45" s="157"/>
      <c r="O45" s="157"/>
      <c r="P45" s="157"/>
    </row>
    <row r="46" spans="2:17" s="80" customFormat="1" ht="18" customHeight="1">
      <c r="B46" s="156"/>
      <c r="K46" s="158"/>
      <c r="L46" s="157"/>
      <c r="M46" s="157"/>
      <c r="N46" s="157"/>
      <c r="O46" s="157"/>
      <c r="P46" s="157"/>
    </row>
    <row r="47" spans="2:17" s="80" customFormat="1" ht="18" customHeight="1">
      <c r="B47" s="158"/>
      <c r="H47" s="81"/>
      <c r="K47" s="157"/>
      <c r="L47" s="157"/>
      <c r="M47" s="157"/>
      <c r="N47" s="157"/>
      <c r="O47" s="157"/>
      <c r="P47" s="157"/>
    </row>
    <row r="48" spans="2:17" s="80" customFormat="1" ht="18" customHeight="1">
      <c r="K48" s="159"/>
      <c r="L48" s="157"/>
      <c r="M48" s="159"/>
      <c r="N48" s="159"/>
      <c r="O48" s="159"/>
      <c r="P48" s="159"/>
    </row>
    <row r="49" spans="11:16" s="21" customFormat="1" ht="18" customHeight="1">
      <c r="K49" s="159"/>
      <c r="L49" s="157"/>
      <c r="M49" s="159"/>
      <c r="N49" s="159"/>
      <c r="O49" s="159"/>
      <c r="P49" s="159"/>
    </row>
    <row r="50" spans="11:16" s="21" customFormat="1" ht="15.75" customHeight="1">
      <c r="K50" s="159"/>
      <c r="L50" s="157"/>
      <c r="M50" s="159"/>
      <c r="N50" s="159"/>
      <c r="O50" s="159"/>
      <c r="P50" s="159"/>
    </row>
    <row r="51" spans="11:16" s="21" customFormat="1" ht="15.75" customHeight="1">
      <c r="K51" s="159"/>
      <c r="L51" s="159"/>
      <c r="M51" s="159"/>
      <c r="N51" s="159"/>
      <c r="O51" s="159"/>
      <c r="P51" s="159"/>
    </row>
    <row r="52" spans="11:16" s="21" customFormat="1" ht="15.75" customHeight="1">
      <c r="K52" s="159"/>
      <c r="L52" s="159"/>
      <c r="M52" s="159"/>
      <c r="N52" s="159"/>
      <c r="O52" s="159"/>
      <c r="P52" s="159"/>
    </row>
    <row r="53" spans="11:16" s="21" customFormat="1" ht="15.75" customHeight="1">
      <c r="K53" s="159"/>
      <c r="L53" s="159"/>
      <c r="M53" s="159"/>
      <c r="N53" s="159"/>
      <c r="O53" s="159"/>
      <c r="P53" s="159"/>
    </row>
    <row r="54" spans="11:16" s="21" customFormat="1" ht="15.75" customHeight="1">
      <c r="K54" s="159"/>
      <c r="L54" s="159"/>
      <c r="M54" s="159"/>
      <c r="N54" s="159"/>
      <c r="O54" s="159"/>
      <c r="P54" s="159"/>
    </row>
    <row r="55" spans="11:16" s="21" customFormat="1" ht="15.75" customHeight="1">
      <c r="K55" s="159"/>
      <c r="L55" s="159"/>
      <c r="M55" s="159"/>
      <c r="N55" s="159"/>
      <c r="O55" s="159"/>
      <c r="P55" s="159"/>
    </row>
    <row r="56" spans="11:16" s="21" customFormat="1" ht="15.75" customHeight="1">
      <c r="K56" s="159"/>
      <c r="L56" s="159"/>
      <c r="M56" s="159"/>
      <c r="N56" s="159"/>
      <c r="O56" s="159"/>
      <c r="P56" s="159"/>
    </row>
    <row r="57" spans="11:16" s="21" customFormat="1" ht="15.75" customHeight="1">
      <c r="K57" s="159"/>
      <c r="L57" s="159"/>
      <c r="M57" s="159"/>
      <c r="N57" s="159"/>
      <c r="O57" s="159"/>
      <c r="P57" s="159"/>
    </row>
    <row r="58" spans="11:16" s="21" customFormat="1" ht="15.75" customHeight="1">
      <c r="K58" s="159"/>
      <c r="L58" s="159"/>
      <c r="M58" s="159"/>
      <c r="N58" s="159"/>
      <c r="O58" s="159"/>
      <c r="P58" s="159"/>
    </row>
    <row r="59" spans="11:16" s="21" customFormat="1" ht="15.75" customHeight="1">
      <c r="K59" s="159"/>
      <c r="L59" s="159"/>
      <c r="M59" s="159"/>
      <c r="N59" s="159"/>
      <c r="O59" s="159"/>
      <c r="P59" s="159"/>
    </row>
    <row r="60" spans="11:16" s="21" customFormat="1" ht="15.75" customHeight="1">
      <c r="K60" s="159"/>
      <c r="L60" s="159"/>
      <c r="M60" s="159"/>
      <c r="N60" s="159"/>
      <c r="O60" s="159"/>
      <c r="P60" s="159"/>
    </row>
    <row r="61" spans="11:16" s="21" customFormat="1" ht="15.75" customHeight="1">
      <c r="K61" s="159"/>
      <c r="L61" s="159"/>
      <c r="M61" s="159"/>
      <c r="N61" s="159"/>
      <c r="O61" s="159"/>
      <c r="P61" s="159"/>
    </row>
    <row r="62" spans="11:16" s="21" customFormat="1" ht="15.75" customHeight="1">
      <c r="K62" s="159"/>
      <c r="L62" s="159"/>
      <c r="M62" s="159"/>
      <c r="N62" s="159"/>
      <c r="O62" s="159"/>
      <c r="P62" s="159"/>
    </row>
    <row r="63" spans="11:16" s="21" customFormat="1" ht="15.75" customHeight="1">
      <c r="K63" s="159"/>
      <c r="L63" s="159"/>
      <c r="M63" s="159"/>
      <c r="N63" s="159"/>
      <c r="O63" s="159"/>
      <c r="P63" s="159"/>
    </row>
    <row r="64" spans="11:16" s="21" customFormat="1" ht="15.75" customHeight="1">
      <c r="K64" s="159"/>
      <c r="L64" s="159"/>
      <c r="M64" s="159"/>
      <c r="N64" s="159"/>
      <c r="O64" s="159"/>
      <c r="P64" s="159"/>
    </row>
    <row r="65" spans="11:16" s="21" customFormat="1" ht="15.75" customHeight="1">
      <c r="K65" s="159"/>
      <c r="L65" s="159"/>
      <c r="M65" s="159"/>
      <c r="N65" s="159"/>
      <c r="O65" s="159"/>
      <c r="P65" s="159"/>
    </row>
    <row r="66" spans="11:16" s="21" customFormat="1" ht="15.75" customHeight="1">
      <c r="K66" s="159"/>
      <c r="L66" s="159"/>
      <c r="M66" s="159"/>
      <c r="N66" s="159"/>
      <c r="O66" s="159"/>
      <c r="P66" s="159"/>
    </row>
    <row r="67" spans="11:16" s="21" customFormat="1" ht="15.75" customHeight="1">
      <c r="K67" s="159"/>
      <c r="L67" s="159"/>
      <c r="M67" s="159"/>
      <c r="N67" s="159"/>
      <c r="O67" s="159"/>
      <c r="P67" s="159"/>
    </row>
    <row r="68" spans="11:16" s="21" customFormat="1" ht="15.75" customHeight="1">
      <c r="K68" s="159"/>
      <c r="L68" s="159"/>
      <c r="M68" s="159"/>
      <c r="N68" s="159"/>
      <c r="O68" s="159"/>
      <c r="P68" s="159"/>
    </row>
    <row r="69" spans="11:16" s="21" customFormat="1" ht="15.75" customHeight="1">
      <c r="K69" s="159"/>
      <c r="L69" s="159"/>
      <c r="M69" s="159"/>
      <c r="N69" s="159"/>
      <c r="O69" s="159"/>
      <c r="P69" s="159"/>
    </row>
    <row r="70" spans="11:16" s="21" customFormat="1" ht="15.75" customHeight="1">
      <c r="K70" s="159"/>
      <c r="L70" s="159"/>
      <c r="M70" s="159"/>
      <c r="N70" s="159"/>
      <c r="O70" s="159"/>
      <c r="P70" s="159"/>
    </row>
    <row r="71" spans="11:16" s="21" customFormat="1" ht="15.75" customHeight="1">
      <c r="K71" s="159"/>
      <c r="L71" s="159"/>
      <c r="M71" s="159"/>
      <c r="N71" s="159"/>
      <c r="O71" s="159"/>
      <c r="P71" s="159"/>
    </row>
    <row r="72" spans="11:16" s="21" customFormat="1" ht="15.75" customHeight="1">
      <c r="K72" s="159"/>
      <c r="L72" s="159"/>
      <c r="M72" s="159"/>
      <c r="N72" s="159"/>
      <c r="O72" s="159"/>
      <c r="P72" s="159"/>
    </row>
    <row r="73" spans="11:16" s="21" customFormat="1" ht="15.75" customHeight="1">
      <c r="K73" s="159"/>
      <c r="L73" s="159"/>
      <c r="M73" s="159"/>
      <c r="N73" s="159"/>
      <c r="O73" s="159"/>
      <c r="P73" s="159"/>
    </row>
    <row r="74" spans="11:16" s="21" customFormat="1" ht="15.75" customHeight="1">
      <c r="K74" s="159"/>
      <c r="L74" s="159"/>
      <c r="M74" s="159"/>
      <c r="N74" s="159"/>
      <c r="O74" s="159"/>
      <c r="P74" s="159"/>
    </row>
    <row r="75" spans="11:16" s="21" customFormat="1" ht="15.75" customHeight="1">
      <c r="K75" s="159"/>
      <c r="L75" s="159"/>
      <c r="M75" s="159"/>
      <c r="N75" s="159"/>
      <c r="O75" s="159"/>
      <c r="P75" s="159"/>
    </row>
    <row r="76" spans="11:16" s="21" customFormat="1" ht="15.75" customHeight="1">
      <c r="K76" s="159"/>
      <c r="L76" s="159"/>
      <c r="M76" s="159"/>
      <c r="N76" s="159"/>
      <c r="O76" s="159"/>
      <c r="P76" s="159"/>
    </row>
    <row r="77" spans="11:16" s="21" customFormat="1" ht="15.75" customHeight="1">
      <c r="K77" s="159"/>
      <c r="L77" s="159"/>
      <c r="M77" s="159"/>
      <c r="N77" s="159"/>
      <c r="O77" s="159"/>
      <c r="P77" s="159"/>
    </row>
    <row r="78" spans="11:16" s="21" customFormat="1" ht="15.75" customHeight="1">
      <c r="K78" s="159"/>
      <c r="L78" s="159"/>
      <c r="M78" s="159"/>
      <c r="N78" s="159"/>
      <c r="O78" s="159"/>
      <c r="P78" s="159"/>
    </row>
    <row r="79" spans="11:16" s="21" customFormat="1" ht="15.75" customHeight="1">
      <c r="K79" s="159"/>
      <c r="L79" s="159"/>
      <c r="M79" s="159"/>
      <c r="N79" s="159"/>
      <c r="O79" s="159"/>
      <c r="P79" s="159"/>
    </row>
    <row r="80" spans="11:16" s="21" customFormat="1" ht="15.75" customHeight="1">
      <c r="K80" s="159"/>
      <c r="L80" s="159"/>
      <c r="M80" s="159"/>
      <c r="N80" s="159"/>
      <c r="O80" s="159"/>
      <c r="P80" s="159"/>
    </row>
    <row r="81" spans="11:16" s="21" customFormat="1" ht="15.75" customHeight="1">
      <c r="K81" s="159"/>
      <c r="L81" s="159"/>
      <c r="M81" s="159"/>
      <c r="N81" s="159"/>
      <c r="O81" s="159"/>
      <c r="P81" s="159"/>
    </row>
    <row r="82" spans="11:16" ht="15.75" customHeight="1">
      <c r="K82" s="159"/>
      <c r="L82" s="159"/>
      <c r="M82" s="159"/>
      <c r="N82" s="159"/>
      <c r="O82" s="159"/>
      <c r="P82" s="159"/>
    </row>
  </sheetData>
  <mergeCells count="55">
    <mergeCell ref="B2:I2"/>
    <mergeCell ref="K2:P2"/>
    <mergeCell ref="B3:I3"/>
    <mergeCell ref="K3:P3"/>
    <mergeCell ref="B4:D4"/>
    <mergeCell ref="K4:M4"/>
    <mergeCell ref="B5:B16"/>
    <mergeCell ref="K5:K16"/>
    <mergeCell ref="B20:D20"/>
    <mergeCell ref="K20:M20"/>
    <mergeCell ref="B21:B23"/>
    <mergeCell ref="C21:D21"/>
    <mergeCell ref="K21:K23"/>
    <mergeCell ref="L21:M21"/>
    <mergeCell ref="C22:D22"/>
    <mergeCell ref="L22:M22"/>
    <mergeCell ref="C23:D23"/>
    <mergeCell ref="L23:M23"/>
    <mergeCell ref="C24:D24"/>
    <mergeCell ref="L24:M24"/>
    <mergeCell ref="B25:D25"/>
    <mergeCell ref="K25:M25"/>
    <mergeCell ref="B26:B27"/>
    <mergeCell ref="C26:D26"/>
    <mergeCell ref="K26:K27"/>
    <mergeCell ref="L26:M26"/>
    <mergeCell ref="C27:D27"/>
    <mergeCell ref="L27:M27"/>
    <mergeCell ref="B28:D28"/>
    <mergeCell ref="K28:M28"/>
    <mergeCell ref="B29:D29"/>
    <mergeCell ref="K29:M29"/>
    <mergeCell ref="B30:E30"/>
    <mergeCell ref="G30:J30"/>
    <mergeCell ref="K30:O30"/>
    <mergeCell ref="K31:N31"/>
    <mergeCell ref="B34:B38"/>
    <mergeCell ref="C34:D34"/>
    <mergeCell ref="K34:K38"/>
    <mergeCell ref="L34:M34"/>
    <mergeCell ref="C35:D35"/>
    <mergeCell ref="L35:M35"/>
    <mergeCell ref="C38:D38"/>
    <mergeCell ref="L38:M38"/>
    <mergeCell ref="B39:D39"/>
    <mergeCell ref="K39:M39"/>
    <mergeCell ref="C36:D36"/>
    <mergeCell ref="L36:M36"/>
    <mergeCell ref="C37:D37"/>
    <mergeCell ref="L37:M37"/>
    <mergeCell ref="B41:D41"/>
    <mergeCell ref="K41:M41"/>
    <mergeCell ref="B44:D44"/>
    <mergeCell ref="K44:M44"/>
    <mergeCell ref="B45:E45"/>
  </mergeCells>
  <phoneticPr fontId="3" type="noConversion"/>
  <pageMargins left="1.1100000000000001" right="0.75" top="0.42" bottom="0.33" header="0.21" footer="0.28000000000000003"/>
  <pageSetup paperSize="9" scale="2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9월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Seungyoon Ryu</dc:creator>
  <cp:lastModifiedBy>Song, Seran (SEL-WSW)</cp:lastModifiedBy>
  <dcterms:created xsi:type="dcterms:W3CDTF">2019-10-01T04:45:49Z</dcterms:created>
  <dcterms:modified xsi:type="dcterms:W3CDTF">2019-10-01T05:02:55Z</dcterms:modified>
</cp:coreProperties>
</file>