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0\월별 테이블\"/>
    </mc:Choice>
  </mc:AlternateContent>
  <xr:revisionPtr revIDLastSave="0" documentId="8_{B64CEA06-5717-410E-AA37-314B8A213AAC}" xr6:coauthVersionLast="44" xr6:coauthVersionMax="44" xr10:uidLastSave="{00000000-0000-0000-0000-000000000000}"/>
  <bookViews>
    <workbookView xWindow="-108" yWindow="-108" windowWidth="23256" windowHeight="12576" xr2:uid="{6C73F939-BDA0-4B4A-9739-393E0C965F57}"/>
  </bookViews>
  <sheets>
    <sheet name="11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N40" i="1"/>
  <c r="M40" i="1"/>
  <c r="O40" i="1" s="1"/>
  <c r="F40" i="1"/>
  <c r="H40" i="1" s="1"/>
  <c r="E40" i="1"/>
  <c r="G40" i="1" s="1"/>
  <c r="N39" i="1"/>
  <c r="M39" i="1"/>
  <c r="F39" i="1"/>
  <c r="H39" i="1" s="1"/>
  <c r="E39" i="1"/>
  <c r="G39" i="1" s="1"/>
  <c r="N38" i="1"/>
  <c r="M38" i="1"/>
  <c r="O38" i="1" s="1"/>
  <c r="F38" i="1"/>
  <c r="H38" i="1" s="1"/>
  <c r="E38" i="1"/>
  <c r="N37" i="1"/>
  <c r="M37" i="1"/>
  <c r="O37" i="1" s="1"/>
  <c r="G37" i="1"/>
  <c r="F37" i="1"/>
  <c r="E37" i="1"/>
  <c r="N36" i="1"/>
  <c r="M36" i="1"/>
  <c r="O36" i="1" s="1"/>
  <c r="H36" i="1"/>
  <c r="F36" i="1"/>
  <c r="E36" i="1"/>
  <c r="N32" i="1"/>
  <c r="F32" i="1"/>
  <c r="N31" i="1"/>
  <c r="F31" i="1"/>
  <c r="E31" i="1"/>
  <c r="D31" i="1"/>
  <c r="M31" i="1" s="1"/>
  <c r="O31" i="1" s="1"/>
  <c r="N30" i="1"/>
  <c r="M30" i="1"/>
  <c r="O30" i="1" s="1"/>
  <c r="G30" i="1"/>
  <c r="F30" i="1"/>
  <c r="H30" i="1" s="1"/>
  <c r="N29" i="1"/>
  <c r="M29" i="1"/>
  <c r="O29" i="1" s="1"/>
  <c r="G29" i="1"/>
  <c r="F29" i="1"/>
  <c r="H29" i="1" s="1"/>
  <c r="N28" i="1"/>
  <c r="M28" i="1"/>
  <c r="O28" i="1" s="1"/>
  <c r="G28" i="1"/>
  <c r="F28" i="1"/>
  <c r="H28" i="1" s="1"/>
  <c r="N27" i="1"/>
  <c r="F27" i="1"/>
  <c r="E27" i="1"/>
  <c r="D27" i="1"/>
  <c r="M27" i="1" s="1"/>
  <c r="O27" i="1" s="1"/>
  <c r="N26" i="1"/>
  <c r="M26" i="1"/>
  <c r="O26" i="1" s="1"/>
  <c r="G26" i="1"/>
  <c r="F26" i="1"/>
  <c r="H26" i="1" s="1"/>
  <c r="N25" i="1"/>
  <c r="M25" i="1"/>
  <c r="G25" i="1"/>
  <c r="F25" i="1"/>
  <c r="H25" i="1" s="1"/>
  <c r="M24" i="1"/>
  <c r="G24" i="1"/>
  <c r="N23" i="1"/>
  <c r="O23" i="1" s="1"/>
  <c r="M23" i="1"/>
  <c r="G23" i="1"/>
  <c r="F23" i="1"/>
  <c r="H23" i="1" s="1"/>
  <c r="N22" i="1"/>
  <c r="M22" i="1"/>
  <c r="F22" i="1"/>
  <c r="H22" i="1" s="1"/>
  <c r="N21" i="1"/>
  <c r="M21" i="1"/>
  <c r="F21" i="1"/>
  <c r="H21" i="1" s="1"/>
  <c r="N20" i="1"/>
  <c r="F20" i="1"/>
  <c r="N19" i="1"/>
  <c r="F19" i="1"/>
  <c r="E19" i="1"/>
  <c r="D19" i="1"/>
  <c r="M19" i="1" s="1"/>
  <c r="O19" i="1" s="1"/>
  <c r="N18" i="1"/>
  <c r="M18" i="1"/>
  <c r="G18" i="1"/>
  <c r="F18" i="1"/>
  <c r="H18" i="1" s="1"/>
  <c r="N17" i="1"/>
  <c r="M17" i="1"/>
  <c r="O17" i="1" s="1"/>
  <c r="G17" i="1"/>
  <c r="F17" i="1"/>
  <c r="H17" i="1" s="1"/>
  <c r="N16" i="1"/>
  <c r="F16" i="1"/>
  <c r="E16" i="1"/>
  <c r="D16" i="1"/>
  <c r="M16" i="1" s="1"/>
  <c r="N15" i="1"/>
  <c r="M15" i="1"/>
  <c r="F15" i="1"/>
  <c r="H15" i="1" s="1"/>
  <c r="N14" i="1"/>
  <c r="F14" i="1"/>
  <c r="E14" i="1"/>
  <c r="D14" i="1"/>
  <c r="M14" i="1" s="1"/>
  <c r="N13" i="1"/>
  <c r="M13" i="1"/>
  <c r="G13" i="1"/>
  <c r="F13" i="1"/>
  <c r="H13" i="1" s="1"/>
  <c r="N12" i="1"/>
  <c r="M12" i="1"/>
  <c r="F12" i="1"/>
  <c r="E12" i="1"/>
  <c r="D12" i="1"/>
  <c r="H12" i="1" s="1"/>
  <c r="N11" i="1"/>
  <c r="M11" i="1"/>
  <c r="O11" i="1" s="1"/>
  <c r="G11" i="1"/>
  <c r="F11" i="1"/>
  <c r="H11" i="1" s="1"/>
  <c r="N10" i="1"/>
  <c r="F10" i="1"/>
  <c r="E10" i="1"/>
  <c r="D10" i="1"/>
  <c r="M10" i="1" s="1"/>
  <c r="O10" i="1" s="1"/>
  <c r="N9" i="1"/>
  <c r="M9" i="1"/>
  <c r="O9" i="1" s="1"/>
  <c r="G9" i="1"/>
  <c r="F9" i="1"/>
  <c r="H9" i="1" s="1"/>
  <c r="N8" i="1"/>
  <c r="F8" i="1"/>
  <c r="E8" i="1"/>
  <c r="D8" i="1"/>
  <c r="M8" i="1" s="1"/>
  <c r="O8" i="1" s="1"/>
  <c r="N7" i="1"/>
  <c r="M7" i="1"/>
  <c r="O7" i="1" s="1"/>
  <c r="G7" i="1"/>
  <c r="F7" i="1"/>
  <c r="H7" i="1" s="1"/>
  <c r="N6" i="1"/>
  <c r="F6" i="1"/>
  <c r="E6" i="1"/>
  <c r="D6" i="1"/>
  <c r="M6" i="1" s="1"/>
  <c r="N5" i="1"/>
  <c r="M5" i="1"/>
  <c r="G5" i="1"/>
  <c r="F5" i="1"/>
  <c r="H5" i="1" s="1"/>
  <c r="O12" i="1" l="1"/>
  <c r="O5" i="1"/>
  <c r="O25" i="1"/>
  <c r="O13" i="1"/>
  <c r="H16" i="1"/>
  <c r="O18" i="1"/>
  <c r="N41" i="1"/>
  <c r="G10" i="1"/>
  <c r="O15" i="1"/>
  <c r="O21" i="1"/>
  <c r="O39" i="1"/>
  <c r="O6" i="1"/>
  <c r="H10" i="1"/>
  <c r="N43" i="1"/>
  <c r="F41" i="1"/>
  <c r="H41" i="1" s="1"/>
  <c r="H6" i="1"/>
  <c r="G12" i="1"/>
  <c r="O16" i="1"/>
  <c r="E41" i="1"/>
  <c r="G41" i="1" s="1"/>
  <c r="E20" i="1"/>
  <c r="E32" i="1" s="1"/>
  <c r="O14" i="1"/>
  <c r="O22" i="1"/>
  <c r="H37" i="1"/>
  <c r="M41" i="1"/>
  <c r="G8" i="1"/>
  <c r="G27" i="1"/>
  <c r="H8" i="1"/>
  <c r="H27" i="1"/>
  <c r="G36" i="1"/>
  <c r="G14" i="1"/>
  <c r="G19" i="1"/>
  <c r="G31" i="1"/>
  <c r="D20" i="1"/>
  <c r="G6" i="1"/>
  <c r="H14" i="1"/>
  <c r="H19" i="1"/>
  <c r="H31" i="1"/>
  <c r="E43" i="1" l="1"/>
  <c r="F43" i="1"/>
  <c r="O41" i="1"/>
  <c r="M20" i="1"/>
  <c r="O20" i="1" s="1"/>
  <c r="H20" i="1"/>
  <c r="G20" i="1"/>
  <c r="D32" i="1"/>
  <c r="M32" i="1" l="1"/>
  <c r="H32" i="1"/>
  <c r="G32" i="1"/>
  <c r="D43" i="1"/>
  <c r="H43" i="1" l="1"/>
  <c r="G43" i="1"/>
  <c r="M43" i="1"/>
  <c r="O43" i="1" s="1"/>
  <c r="O32" i="1"/>
</calcChain>
</file>

<file path=xl/sharedStrings.xml><?xml version="1.0" encoding="utf-8"?>
<sst xmlns="http://schemas.openxmlformats.org/spreadsheetml/2006/main" count="109" uniqueCount="65">
  <si>
    <t>한국지엠 2020년 11월 판매실적</t>
    <phoneticPr fontId="3" type="noConversion"/>
  </si>
  <si>
    <t>한국지엠 2020년 1-11월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</si>
  <si>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</si>
  <si>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</si>
  <si>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</si>
  <si>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11.</t>
    <phoneticPr fontId="7" type="noConversion"/>
  </si>
  <si>
    <t>'20. 10.</t>
    <phoneticPr fontId="3" type="noConversion"/>
  </si>
  <si>
    <t>'19. 11.</t>
    <phoneticPr fontId="7" type="noConversion"/>
  </si>
  <si>
    <t>전월대비증감</t>
    <phoneticPr fontId="3" type="noConversion"/>
  </si>
  <si>
    <t>전년동월대비</t>
    <phoneticPr fontId="3" type="noConversion"/>
  </si>
  <si>
    <t>'20. 1-11</t>
    <phoneticPr fontId="3" type="noConversion"/>
  </si>
  <si>
    <t>'19. 1-11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</si>
  <si>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</si>
  <si>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</si>
  <si>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</si>
  <si>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</si>
  <si>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</si>
  <si>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</si>
  <si>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</si>
  <si>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</si>
  <si>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</si>
  <si>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</si>
  <si>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</si>
  <si>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</si>
  <si>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</si>
  <si>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</si>
  <si>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</si>
  <si>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</si>
  <si>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</si>
  <si>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</si>
  <si>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</si>
  <si>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</si>
  <si>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전기차</t>
    <phoneticPr fontId="3" type="noConversion"/>
  </si>
  <si>
    <t>볼트(Volt)</t>
    <phoneticPr fontId="3" type="noConversion"/>
  </si>
  <si>
    <t>볼트 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</si>
  <si>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</si>
  <si>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</si>
  <si>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</si>
  <si>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</si>
  <si>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</si>
  <si>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</si>
  <si>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</si>
  <si>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</si>
  <si>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</si>
  <si>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</si>
  <si>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</si>
  <si>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</si>
  <si>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</si>
  <si>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</si>
  <si>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</si>
  <si>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</si>
  <si>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</si>
  <si>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</si>
  <si>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</si>
  <si>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-</t>
    <phoneticPr fontId="3" type="noConversion"/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</si>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</sst>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4" xfId="1" quotePrefix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8" fillId="0" borderId="17" xfId="1" quotePrefix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21" xfId="1" quotePrefix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41" fontId="6" fillId="0" borderId="17" xfId="1" quotePrefix="1" applyFont="1" applyBorder="1" applyAlignment="1">
      <alignment horizontal="right" vertical="center"/>
    </xf>
    <xf numFmtId="41" fontId="9" fillId="0" borderId="21" xfId="1" quotePrefix="1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21" xfId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41" fontId="8" fillId="0" borderId="21" xfId="1" quotePrefix="1" applyFont="1" applyBorder="1" applyAlignment="1">
      <alignment horizontal="right" vertical="center"/>
    </xf>
    <xf numFmtId="41" fontId="6" fillId="0" borderId="21" xfId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41" fontId="8" fillId="0" borderId="21" xfId="1" quotePrefix="1" applyFont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22" xfId="0" quotePrefix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8" fillId="0" borderId="29" xfId="1" applyFont="1" applyBorder="1" applyAlignment="1">
      <alignment vertical="center"/>
    </xf>
    <xf numFmtId="41" fontId="9" fillId="0" borderId="29" xfId="1" applyFont="1" applyBorder="1" applyAlignment="1">
      <alignment vertical="center"/>
    </xf>
    <xf numFmtId="176" fontId="6" fillId="0" borderId="18" xfId="0" quotePrefix="1" applyNumberFormat="1" applyFont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41" fontId="2" fillId="0" borderId="21" xfId="1" quotePrefix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41" fontId="2" fillId="0" borderId="21" xfId="1" applyFont="1" applyBorder="1" applyAlignment="1">
      <alignment horizontal="right" vertical="center"/>
    </xf>
    <xf numFmtId="41" fontId="8" fillId="0" borderId="17" xfId="1" quotePrefix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9" fillId="5" borderId="21" xfId="1" applyFont="1" applyFill="1" applyBorder="1" applyAlignment="1">
      <alignment vertical="center"/>
    </xf>
    <xf numFmtId="176" fontId="6" fillId="4" borderId="22" xfId="0" applyNumberFormat="1" applyFont="1" applyFill="1" applyBorder="1" applyAlignment="1">
      <alignment horizontal="right" vertical="center"/>
    </xf>
    <xf numFmtId="176" fontId="6" fillId="4" borderId="23" xfId="0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5" borderId="31" xfId="1" applyFont="1" applyFill="1" applyBorder="1" applyAlignment="1">
      <alignment vertical="center"/>
    </xf>
    <xf numFmtId="176" fontId="6" fillId="5" borderId="24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1" fontId="2" fillId="0" borderId="31" xfId="1" applyFont="1" applyBorder="1" applyAlignment="1">
      <alignment vertical="center"/>
    </xf>
    <xf numFmtId="176" fontId="2" fillId="0" borderId="24" xfId="0" quotePrefix="1" applyNumberFormat="1" applyFont="1" applyBorder="1" applyAlignment="1">
      <alignment horizontal="right" vertical="center"/>
    </xf>
    <xf numFmtId="41" fontId="8" fillId="0" borderId="23" xfId="1" applyFont="1" applyBorder="1" applyAlignment="1">
      <alignment vertical="center"/>
    </xf>
    <xf numFmtId="41" fontId="2" fillId="0" borderId="32" xfId="1" quotePrefix="1" applyFont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 wrapText="1"/>
    </xf>
    <xf numFmtId="41" fontId="2" fillId="0" borderId="36" xfId="1" applyFont="1" applyBorder="1" applyAlignment="1">
      <alignment vertical="center"/>
    </xf>
    <xf numFmtId="41" fontId="2" fillId="0" borderId="36" xfId="1" applyFont="1" applyBorder="1" applyAlignment="1">
      <alignment horizontal="right" vertical="center"/>
    </xf>
    <xf numFmtId="41" fontId="8" fillId="0" borderId="32" xfId="1" applyFont="1" applyBorder="1" applyAlignment="1">
      <alignment vertical="center"/>
    </xf>
    <xf numFmtId="41" fontId="8" fillId="0" borderId="21" xfId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41" fontId="6" fillId="4" borderId="36" xfId="1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9" fillId="5" borderId="42" xfId="1" applyFont="1" applyFill="1" applyBorder="1" applyAlignment="1">
      <alignment vertical="center"/>
    </xf>
    <xf numFmtId="41" fontId="9" fillId="5" borderId="36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1" fontId="6" fillId="6" borderId="6" xfId="1" applyFont="1" applyFill="1" applyBorder="1" applyAlignment="1">
      <alignment vertical="center"/>
    </xf>
    <xf numFmtId="41" fontId="6" fillId="6" borderId="10" xfId="1" applyFont="1" applyFill="1" applyBorder="1" applyAlignment="1">
      <alignment vertical="center"/>
    </xf>
    <xf numFmtId="176" fontId="6" fillId="6" borderId="10" xfId="0" applyNumberFormat="1" applyFont="1" applyFill="1" applyBorder="1" applyAlignment="1">
      <alignment horizontal="right" vertical="center"/>
    </xf>
    <xf numFmtId="41" fontId="9" fillId="7" borderId="6" xfId="1" applyFont="1" applyFill="1" applyBorder="1" applyAlignment="1">
      <alignment vertical="center"/>
    </xf>
    <xf numFmtId="176" fontId="6" fillId="7" borderId="6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1" fontId="6" fillId="0" borderId="0" xfId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2" fillId="0" borderId="14" xfId="1" applyNumberFormat="1" applyFont="1" applyBorder="1" applyAlignment="1">
      <alignment vertical="center"/>
    </xf>
    <xf numFmtId="41" fontId="2" fillId="0" borderId="14" xfId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8" fillId="0" borderId="46" xfId="1" quotePrefix="1" applyFont="1" applyBorder="1" applyAlignment="1">
      <alignment vertical="center"/>
    </xf>
    <xf numFmtId="41" fontId="8" fillId="0" borderId="14" xfId="1" quotePrefix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7" fontId="2" fillId="0" borderId="21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1" fontId="8" fillId="0" borderId="24" xfId="1" quotePrefix="1" applyFont="1" applyBorder="1" applyAlignment="1">
      <alignment vertical="center"/>
    </xf>
    <xf numFmtId="41" fontId="8" fillId="0" borderId="24" xfId="1" quotePrefix="1" applyFont="1" applyBorder="1" applyAlignment="1">
      <alignment horizontal="right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41" xfId="0" quotePrefix="1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41" fontId="8" fillId="0" borderId="43" xfId="1" quotePrefix="1" applyFont="1" applyBorder="1" applyAlignment="1">
      <alignment horizontal="right" vertical="center"/>
    </xf>
    <xf numFmtId="41" fontId="8" fillId="0" borderId="51" xfId="1" quotePrefix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41" fontId="2" fillId="0" borderId="9" xfId="1" applyFont="1" applyBorder="1" applyAlignment="1">
      <alignment vertical="center"/>
    </xf>
    <xf numFmtId="41" fontId="9" fillId="0" borderId="9" xfId="1" applyFont="1" applyBorder="1" applyAlignment="1">
      <alignment vertical="center"/>
    </xf>
    <xf numFmtId="176" fontId="6" fillId="0" borderId="1" xfId="0" quotePrefix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9" xfId="1" quotePrefix="1" applyFont="1" applyBorder="1" applyAlignment="1">
      <alignment vertical="center"/>
    </xf>
    <xf numFmtId="41" fontId="8" fillId="0" borderId="9" xfId="1" quotePrefix="1" applyFont="1" applyBorder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10" xfId="0" applyNumberFormat="1" applyFont="1" applyFill="1" applyBorder="1" applyAlignment="1">
      <alignment horizontal="right" vertical="center"/>
    </xf>
    <xf numFmtId="41" fontId="9" fillId="9" borderId="6" xfId="1" quotePrefix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2" fillId="0" borderId="3" xfId="1" applyFont="1" applyBorder="1" applyAlignment="1">
      <alignment vertical="center"/>
    </xf>
    <xf numFmtId="41" fontId="9" fillId="0" borderId="3" xfId="1" applyFont="1" applyBorder="1" applyAlignment="1">
      <alignment vertical="center"/>
    </xf>
    <xf numFmtId="176" fontId="6" fillId="0" borderId="3" xfId="0" quotePrefix="1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1" fontId="8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3">
    <cellStyle name="쉼표 [0] 2" xfId="1" xr:uid="{41522347-92CE-40CE-8F1A-F4C5CC372430}"/>
    <cellStyle name="쉼표 [0] 2 2 2 4" xfId="2" xr:uid="{079E0054-87F8-491D-8BF7-F37AD811610B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z.Choi\AppData\Roaming\Microsoft\Excel\&#50672;&#44036;%20&#51333;&#54633;&#48376;_%202019&#45380;%20&#54032;&#47588;&#49892;&#51201;_1-12&#50900;_F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20&#45380;%20&#54032;&#47588;&#49892;&#512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D5">
            <v>3162</v>
          </cell>
          <cell r="M5">
            <v>31582</v>
          </cell>
        </row>
        <row r="6">
          <cell r="D6">
            <v>3162</v>
          </cell>
          <cell r="M6">
            <v>31582</v>
          </cell>
        </row>
        <row r="7">
          <cell r="M7">
            <v>13</v>
          </cell>
        </row>
        <row r="8">
          <cell r="D8">
            <v>0</v>
          </cell>
          <cell r="M8">
            <v>13</v>
          </cell>
        </row>
        <row r="9">
          <cell r="M9">
            <v>20</v>
          </cell>
        </row>
        <row r="10">
          <cell r="M10">
            <v>20</v>
          </cell>
        </row>
        <row r="11">
          <cell r="D11">
            <v>775</v>
          </cell>
          <cell r="M11">
            <v>10974</v>
          </cell>
        </row>
        <row r="12">
          <cell r="D12">
            <v>775</v>
          </cell>
          <cell r="M12">
            <v>10974</v>
          </cell>
        </row>
        <row r="13">
          <cell r="D13">
            <v>72</v>
          </cell>
          <cell r="M13">
            <v>648</v>
          </cell>
        </row>
        <row r="14">
          <cell r="D14">
            <v>72</v>
          </cell>
          <cell r="M14">
            <v>648</v>
          </cell>
        </row>
        <row r="15">
          <cell r="D15">
            <v>23</v>
          </cell>
          <cell r="M15">
            <v>171</v>
          </cell>
        </row>
        <row r="16">
          <cell r="D16">
            <v>23</v>
          </cell>
          <cell r="M16">
            <v>171</v>
          </cell>
        </row>
        <row r="17">
          <cell r="M17">
            <v>10</v>
          </cell>
        </row>
        <row r="18">
          <cell r="D18">
            <v>690</v>
          </cell>
          <cell r="M18">
            <v>3693</v>
          </cell>
        </row>
        <row r="19">
          <cell r="D19">
            <v>690</v>
          </cell>
          <cell r="M19">
            <v>3703</v>
          </cell>
        </row>
        <row r="20">
          <cell r="D20">
            <v>4722</v>
          </cell>
          <cell r="M20">
            <v>47111</v>
          </cell>
        </row>
        <row r="21">
          <cell r="M21">
            <v>8</v>
          </cell>
        </row>
        <row r="22">
          <cell r="M22">
            <v>7</v>
          </cell>
        </row>
        <row r="23">
          <cell r="D23">
            <v>1048</v>
          </cell>
          <cell r="M23">
            <v>11165</v>
          </cell>
        </row>
        <row r="24">
          <cell r="D24">
            <v>156</v>
          </cell>
          <cell r="M24">
            <v>1947</v>
          </cell>
        </row>
        <row r="25">
          <cell r="D25">
            <v>322</v>
          </cell>
          <cell r="M25">
            <v>322</v>
          </cell>
        </row>
        <row r="26">
          <cell r="D26">
            <v>1526</v>
          </cell>
          <cell r="M26">
            <v>13449</v>
          </cell>
        </row>
        <row r="27">
          <cell r="D27">
            <v>472</v>
          </cell>
          <cell r="M27">
            <v>615</v>
          </cell>
        </row>
        <row r="28">
          <cell r="D28">
            <v>261</v>
          </cell>
          <cell r="M28">
            <v>3120</v>
          </cell>
        </row>
        <row r="29">
          <cell r="D29">
            <v>342</v>
          </cell>
          <cell r="M29">
            <v>3195</v>
          </cell>
        </row>
        <row r="30">
          <cell r="D30">
            <v>1075</v>
          </cell>
          <cell r="M30">
            <v>6930</v>
          </cell>
        </row>
        <row r="31">
          <cell r="D31">
            <v>7323</v>
          </cell>
          <cell r="M31">
            <v>67651</v>
          </cell>
        </row>
        <row r="36">
          <cell r="D36">
            <v>10969</v>
          </cell>
          <cell r="M36">
            <v>97761</v>
          </cell>
        </row>
        <row r="37">
          <cell r="D37">
            <v>0</v>
          </cell>
          <cell r="M37">
            <v>1225</v>
          </cell>
        </row>
        <row r="38">
          <cell r="D38">
            <v>0</v>
          </cell>
          <cell r="M38">
            <v>201</v>
          </cell>
        </row>
        <row r="39">
          <cell r="D39">
            <v>17209</v>
          </cell>
          <cell r="M39">
            <v>198269</v>
          </cell>
        </row>
        <row r="40">
          <cell r="D40">
            <v>3816</v>
          </cell>
          <cell r="M40">
            <v>13502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M5">
            <v>23614</v>
          </cell>
        </row>
        <row r="6">
          <cell r="M6">
            <v>23614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5429</v>
          </cell>
        </row>
        <row r="12">
          <cell r="M12">
            <v>5429</v>
          </cell>
        </row>
        <row r="13">
          <cell r="M13">
            <v>1</v>
          </cell>
        </row>
        <row r="14">
          <cell r="M14">
            <v>1</v>
          </cell>
        </row>
        <row r="15">
          <cell r="M15">
            <v>68</v>
          </cell>
        </row>
        <row r="16">
          <cell r="M16">
            <v>68</v>
          </cell>
        </row>
        <row r="17">
          <cell r="M17" t="e">
            <v>#VALUE!</v>
          </cell>
        </row>
        <row r="18">
          <cell r="M18">
            <v>1516</v>
          </cell>
        </row>
        <row r="19">
          <cell r="M19">
            <v>1516</v>
          </cell>
        </row>
        <row r="20">
          <cell r="M20">
            <v>30628</v>
          </cell>
        </row>
        <row r="21">
          <cell r="M21" t="e">
            <v>#VALUE!</v>
          </cell>
        </row>
        <row r="22">
          <cell r="M22" t="e">
            <v>#VALUE!</v>
          </cell>
        </row>
        <row r="23">
          <cell r="M23">
            <v>5556</v>
          </cell>
        </row>
        <row r="24">
          <cell r="M24">
            <v>17186</v>
          </cell>
        </row>
        <row r="25">
          <cell r="M25">
            <v>1129</v>
          </cell>
        </row>
        <row r="26">
          <cell r="M26">
            <v>3465</v>
          </cell>
        </row>
        <row r="27">
          <cell r="M27">
            <v>27336</v>
          </cell>
        </row>
        <row r="28">
          <cell r="M28">
            <v>3911</v>
          </cell>
        </row>
        <row r="29">
          <cell r="M29">
            <v>2547</v>
          </cell>
        </row>
        <row r="30">
          <cell r="M30">
            <v>2716</v>
          </cell>
        </row>
        <row r="31">
          <cell r="M31">
            <v>9174</v>
          </cell>
        </row>
        <row r="32">
          <cell r="M32">
            <v>67139</v>
          </cell>
        </row>
        <row r="36">
          <cell r="D36">
            <v>5840</v>
          </cell>
          <cell r="M36">
            <v>48928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18157</v>
          </cell>
          <cell r="M39">
            <v>179065</v>
          </cell>
        </row>
        <row r="40">
          <cell r="D40">
            <v>330</v>
          </cell>
          <cell r="M40">
            <v>5220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B8F0-B173-44D9-B3D7-79EA7B3E9469}">
  <sheetPr>
    <pageSetUpPr fitToPage="1"/>
  </sheetPr>
  <dimension ref="A1:P50"/>
  <sheetViews>
    <sheetView showGridLines="0" tabSelected="1" zoomScale="80" zoomScaleNormal="80" workbookViewId="0">
      <selection activeCell="R18" sqref="R18"/>
    </sheetView>
  </sheetViews>
  <sheetFormatPr defaultColWidth="3.19921875" defaultRowHeight="15.75" customHeight="1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16" width="8" style="1" customWidth="1"/>
    <col min="17" max="236" width="8.8984375" style="1" customWidth="1"/>
    <col min="237" max="237" width="3.19921875" style="1" customWidth="1"/>
    <col min="238" max="238" width="8.09765625" style="1" customWidth="1"/>
    <col min="239" max="239" width="15.796875" style="1" customWidth="1"/>
    <col min="240" max="241" width="10.3984375" style="1" customWidth="1"/>
    <col min="242" max="242" width="10.3984375" style="1" bestFit="1" customWidth="1"/>
    <col min="243" max="244" width="11.296875" style="1" customWidth="1"/>
    <col min="245" max="245" width="5.09765625" style="1" customWidth="1"/>
    <col min="246" max="247" width="3.19921875" style="1"/>
    <col min="248" max="248" width="8.09765625" style="1" customWidth="1"/>
    <col min="249" max="249" width="15.796875" style="1" customWidth="1"/>
    <col min="250" max="251" width="10.3984375" style="1" customWidth="1"/>
    <col min="252" max="252" width="10.3984375" style="1" bestFit="1" customWidth="1"/>
    <col min="253" max="254" width="11.296875" style="1" customWidth="1"/>
    <col min="255" max="255" width="5.09765625" style="1" customWidth="1"/>
    <col min="256" max="256" width="3.19921875" style="1"/>
    <col min="257" max="257" width="7.59765625" style="1" customWidth="1"/>
    <col min="258" max="258" width="15.59765625" style="1" customWidth="1"/>
    <col min="259" max="259" width="11.69921875" style="1" customWidth="1"/>
    <col min="260" max="260" width="11.09765625" style="1" customWidth="1"/>
    <col min="261" max="261" width="12.3984375" style="1" customWidth="1"/>
    <col min="262" max="262" width="8" style="1" customWidth="1"/>
    <col min="263" max="492" width="8.8984375" style="1" customWidth="1"/>
    <col min="493" max="493" width="3.19921875" style="1"/>
    <col min="494" max="494" width="8.09765625" style="1" customWidth="1"/>
    <col min="495" max="495" width="15.796875" style="1" customWidth="1"/>
    <col min="496" max="497" width="10.3984375" style="1" customWidth="1"/>
    <col min="498" max="498" width="10.3984375" style="1" bestFit="1" customWidth="1"/>
    <col min="499" max="500" width="11.296875" style="1" customWidth="1"/>
    <col min="501" max="501" width="5.09765625" style="1" customWidth="1"/>
    <col min="502" max="503" width="3.19921875" style="1"/>
    <col min="504" max="504" width="8.09765625" style="1" customWidth="1"/>
    <col min="505" max="505" width="15.796875" style="1" customWidth="1"/>
    <col min="506" max="507" width="10.3984375" style="1" customWidth="1"/>
    <col min="508" max="508" width="10.3984375" style="1" bestFit="1" customWidth="1"/>
    <col min="509" max="510" width="11.296875" style="1" customWidth="1"/>
    <col min="511" max="511" width="5.09765625" style="1" customWidth="1"/>
    <col min="512" max="512" width="3.19921875" style="1"/>
    <col min="513" max="513" width="7.59765625" style="1" customWidth="1"/>
    <col min="514" max="514" width="15.59765625" style="1" customWidth="1"/>
    <col min="515" max="515" width="11.69921875" style="1" customWidth="1"/>
    <col min="516" max="516" width="11.09765625" style="1" customWidth="1"/>
    <col min="517" max="517" width="12.3984375" style="1" customWidth="1"/>
    <col min="518" max="518" width="8" style="1" customWidth="1"/>
    <col min="519" max="748" width="8.8984375" style="1" customWidth="1"/>
    <col min="749" max="749" width="3.19921875" style="1"/>
    <col min="750" max="750" width="8.09765625" style="1" customWidth="1"/>
    <col min="751" max="751" width="15.796875" style="1" customWidth="1"/>
    <col min="752" max="753" width="10.3984375" style="1" customWidth="1"/>
    <col min="754" max="754" width="10.3984375" style="1" bestFit="1" customWidth="1"/>
    <col min="755" max="756" width="11.296875" style="1" customWidth="1"/>
    <col min="757" max="757" width="5.09765625" style="1" customWidth="1"/>
    <col min="758" max="759" width="3.19921875" style="1"/>
    <col min="760" max="760" width="8.09765625" style="1" customWidth="1"/>
    <col min="761" max="761" width="15.796875" style="1" customWidth="1"/>
    <col min="762" max="763" width="10.3984375" style="1" customWidth="1"/>
    <col min="764" max="764" width="10.3984375" style="1" bestFit="1" customWidth="1"/>
    <col min="765" max="766" width="11.296875" style="1" customWidth="1"/>
    <col min="767" max="767" width="5.09765625" style="1" customWidth="1"/>
    <col min="768" max="768" width="3.19921875" style="1"/>
    <col min="769" max="769" width="7.59765625" style="1" customWidth="1"/>
    <col min="770" max="770" width="15.59765625" style="1" customWidth="1"/>
    <col min="771" max="771" width="11.69921875" style="1" customWidth="1"/>
    <col min="772" max="772" width="11.09765625" style="1" customWidth="1"/>
    <col min="773" max="773" width="12.3984375" style="1" customWidth="1"/>
    <col min="774" max="774" width="8" style="1" customWidth="1"/>
    <col min="775" max="1004" width="8.8984375" style="1" customWidth="1"/>
    <col min="1005" max="1005" width="3.19921875" style="1"/>
    <col min="1006" max="1006" width="8.09765625" style="1" customWidth="1"/>
    <col min="1007" max="1007" width="15.796875" style="1" customWidth="1"/>
    <col min="1008" max="1009" width="10.3984375" style="1" customWidth="1"/>
    <col min="1010" max="1010" width="10.3984375" style="1" bestFit="1" customWidth="1"/>
    <col min="1011" max="1012" width="11.296875" style="1" customWidth="1"/>
    <col min="1013" max="1013" width="5.09765625" style="1" customWidth="1"/>
    <col min="1014" max="1015" width="3.19921875" style="1"/>
    <col min="1016" max="1016" width="8.09765625" style="1" customWidth="1"/>
    <col min="1017" max="1017" width="15.796875" style="1" customWidth="1"/>
    <col min="1018" max="1019" width="10.3984375" style="1" customWidth="1"/>
    <col min="1020" max="1020" width="10.3984375" style="1" bestFit="1" customWidth="1"/>
    <col min="1021" max="1022" width="11.296875" style="1" customWidth="1"/>
    <col min="1023" max="1023" width="5.09765625" style="1" customWidth="1"/>
    <col min="1024" max="1024" width="3.19921875" style="1"/>
    <col min="1025" max="1025" width="7.59765625" style="1" customWidth="1"/>
    <col min="1026" max="1026" width="15.59765625" style="1" customWidth="1"/>
    <col min="1027" max="1027" width="11.69921875" style="1" customWidth="1"/>
    <col min="1028" max="1028" width="11.09765625" style="1" customWidth="1"/>
    <col min="1029" max="1029" width="12.3984375" style="1" customWidth="1"/>
    <col min="1030" max="1030" width="8" style="1" customWidth="1"/>
    <col min="1031" max="1260" width="8.8984375" style="1" customWidth="1"/>
    <col min="1261" max="1261" width="3.19921875" style="1"/>
    <col min="1262" max="1262" width="8.09765625" style="1" customWidth="1"/>
    <col min="1263" max="1263" width="15.796875" style="1" customWidth="1"/>
    <col min="1264" max="1265" width="10.3984375" style="1" customWidth="1"/>
    <col min="1266" max="1266" width="10.3984375" style="1" bestFit="1" customWidth="1"/>
    <col min="1267" max="1268" width="11.296875" style="1" customWidth="1"/>
    <col min="1269" max="1269" width="5.09765625" style="1" customWidth="1"/>
    <col min="1270" max="1271" width="3.19921875" style="1"/>
    <col min="1272" max="1272" width="8.09765625" style="1" customWidth="1"/>
    <col min="1273" max="1273" width="15.796875" style="1" customWidth="1"/>
    <col min="1274" max="1275" width="10.3984375" style="1" customWidth="1"/>
    <col min="1276" max="1276" width="10.3984375" style="1" bestFit="1" customWidth="1"/>
    <col min="1277" max="1278" width="11.296875" style="1" customWidth="1"/>
    <col min="1279" max="1279" width="5.09765625" style="1" customWidth="1"/>
    <col min="1280" max="1280" width="3.19921875" style="1"/>
    <col min="1281" max="1281" width="7.59765625" style="1" customWidth="1"/>
    <col min="1282" max="1282" width="15.59765625" style="1" customWidth="1"/>
    <col min="1283" max="1283" width="11.69921875" style="1" customWidth="1"/>
    <col min="1284" max="1284" width="11.09765625" style="1" customWidth="1"/>
    <col min="1285" max="1285" width="12.3984375" style="1" customWidth="1"/>
    <col min="1286" max="1286" width="8" style="1" customWidth="1"/>
    <col min="1287" max="1516" width="8.8984375" style="1" customWidth="1"/>
    <col min="1517" max="1517" width="3.19921875" style="1"/>
    <col min="1518" max="1518" width="8.09765625" style="1" customWidth="1"/>
    <col min="1519" max="1519" width="15.796875" style="1" customWidth="1"/>
    <col min="1520" max="1521" width="10.3984375" style="1" customWidth="1"/>
    <col min="1522" max="1522" width="10.3984375" style="1" bestFit="1" customWidth="1"/>
    <col min="1523" max="1524" width="11.296875" style="1" customWidth="1"/>
    <col min="1525" max="1525" width="5.09765625" style="1" customWidth="1"/>
    <col min="1526" max="1527" width="3.19921875" style="1"/>
    <col min="1528" max="1528" width="8.09765625" style="1" customWidth="1"/>
    <col min="1529" max="1529" width="15.796875" style="1" customWidth="1"/>
    <col min="1530" max="1531" width="10.3984375" style="1" customWidth="1"/>
    <col min="1532" max="1532" width="10.3984375" style="1" bestFit="1" customWidth="1"/>
    <col min="1533" max="1534" width="11.296875" style="1" customWidth="1"/>
    <col min="1535" max="1535" width="5.09765625" style="1" customWidth="1"/>
    <col min="1536" max="1536" width="3.19921875" style="1"/>
    <col min="1537" max="1537" width="7.59765625" style="1" customWidth="1"/>
    <col min="1538" max="1538" width="15.59765625" style="1" customWidth="1"/>
    <col min="1539" max="1539" width="11.69921875" style="1" customWidth="1"/>
    <col min="1540" max="1540" width="11.09765625" style="1" customWidth="1"/>
    <col min="1541" max="1541" width="12.3984375" style="1" customWidth="1"/>
    <col min="1542" max="1542" width="8" style="1" customWidth="1"/>
    <col min="1543" max="1772" width="8.8984375" style="1" customWidth="1"/>
    <col min="1773" max="1773" width="3.19921875" style="1"/>
    <col min="1774" max="1774" width="8.09765625" style="1" customWidth="1"/>
    <col min="1775" max="1775" width="15.796875" style="1" customWidth="1"/>
    <col min="1776" max="1777" width="10.3984375" style="1" customWidth="1"/>
    <col min="1778" max="1778" width="10.3984375" style="1" bestFit="1" customWidth="1"/>
    <col min="1779" max="1780" width="11.296875" style="1" customWidth="1"/>
    <col min="1781" max="1781" width="5.09765625" style="1" customWidth="1"/>
    <col min="1782" max="1783" width="3.19921875" style="1"/>
    <col min="1784" max="1784" width="8.09765625" style="1" customWidth="1"/>
    <col min="1785" max="1785" width="15.796875" style="1" customWidth="1"/>
    <col min="1786" max="1787" width="10.3984375" style="1" customWidth="1"/>
    <col min="1788" max="1788" width="10.3984375" style="1" bestFit="1" customWidth="1"/>
    <col min="1789" max="1790" width="11.296875" style="1" customWidth="1"/>
    <col min="1791" max="1791" width="5.09765625" style="1" customWidth="1"/>
    <col min="1792" max="1792" width="3.19921875" style="1"/>
    <col min="1793" max="1793" width="7.59765625" style="1" customWidth="1"/>
    <col min="1794" max="1794" width="15.59765625" style="1" customWidth="1"/>
    <col min="1795" max="1795" width="11.69921875" style="1" customWidth="1"/>
    <col min="1796" max="1796" width="11.09765625" style="1" customWidth="1"/>
    <col min="1797" max="1797" width="12.3984375" style="1" customWidth="1"/>
    <col min="1798" max="1798" width="8" style="1" customWidth="1"/>
    <col min="1799" max="2028" width="8.8984375" style="1" customWidth="1"/>
    <col min="2029" max="2029" width="3.19921875" style="1"/>
    <col min="2030" max="2030" width="8.09765625" style="1" customWidth="1"/>
    <col min="2031" max="2031" width="15.796875" style="1" customWidth="1"/>
    <col min="2032" max="2033" width="10.3984375" style="1" customWidth="1"/>
    <col min="2034" max="2034" width="10.3984375" style="1" bestFit="1" customWidth="1"/>
    <col min="2035" max="2036" width="11.296875" style="1" customWidth="1"/>
    <col min="2037" max="2037" width="5.09765625" style="1" customWidth="1"/>
    <col min="2038" max="2039" width="3.19921875" style="1"/>
    <col min="2040" max="2040" width="8.09765625" style="1" customWidth="1"/>
    <col min="2041" max="2041" width="15.796875" style="1" customWidth="1"/>
    <col min="2042" max="2043" width="10.3984375" style="1" customWidth="1"/>
    <col min="2044" max="2044" width="10.3984375" style="1" bestFit="1" customWidth="1"/>
    <col min="2045" max="2046" width="11.296875" style="1" customWidth="1"/>
    <col min="2047" max="2047" width="5.09765625" style="1" customWidth="1"/>
    <col min="2048" max="2048" width="3.19921875" style="1"/>
    <col min="2049" max="2049" width="7.59765625" style="1" customWidth="1"/>
    <col min="2050" max="2050" width="15.59765625" style="1" customWidth="1"/>
    <col min="2051" max="2051" width="11.69921875" style="1" customWidth="1"/>
    <col min="2052" max="2052" width="11.09765625" style="1" customWidth="1"/>
    <col min="2053" max="2053" width="12.3984375" style="1" customWidth="1"/>
    <col min="2054" max="2054" width="8" style="1" customWidth="1"/>
    <col min="2055" max="2284" width="8.8984375" style="1" customWidth="1"/>
    <col min="2285" max="2285" width="3.19921875" style="1"/>
    <col min="2286" max="2286" width="8.09765625" style="1" customWidth="1"/>
    <col min="2287" max="2287" width="15.796875" style="1" customWidth="1"/>
    <col min="2288" max="2289" width="10.3984375" style="1" customWidth="1"/>
    <col min="2290" max="2290" width="10.3984375" style="1" bestFit="1" customWidth="1"/>
    <col min="2291" max="2292" width="11.296875" style="1" customWidth="1"/>
    <col min="2293" max="2293" width="5.09765625" style="1" customWidth="1"/>
    <col min="2294" max="2295" width="3.19921875" style="1"/>
    <col min="2296" max="2296" width="8.09765625" style="1" customWidth="1"/>
    <col min="2297" max="2297" width="15.796875" style="1" customWidth="1"/>
    <col min="2298" max="2299" width="10.3984375" style="1" customWidth="1"/>
    <col min="2300" max="2300" width="10.3984375" style="1" bestFit="1" customWidth="1"/>
    <col min="2301" max="2302" width="11.296875" style="1" customWidth="1"/>
    <col min="2303" max="2303" width="5.09765625" style="1" customWidth="1"/>
    <col min="2304" max="2304" width="3.19921875" style="1"/>
    <col min="2305" max="2305" width="7.59765625" style="1" customWidth="1"/>
    <col min="2306" max="2306" width="15.59765625" style="1" customWidth="1"/>
    <col min="2307" max="2307" width="11.69921875" style="1" customWidth="1"/>
    <col min="2308" max="2308" width="11.09765625" style="1" customWidth="1"/>
    <col min="2309" max="2309" width="12.3984375" style="1" customWidth="1"/>
    <col min="2310" max="2310" width="8" style="1" customWidth="1"/>
    <col min="2311" max="2540" width="8.8984375" style="1" customWidth="1"/>
    <col min="2541" max="2541" width="3.19921875" style="1"/>
    <col min="2542" max="2542" width="8.09765625" style="1" customWidth="1"/>
    <col min="2543" max="2543" width="15.796875" style="1" customWidth="1"/>
    <col min="2544" max="2545" width="10.3984375" style="1" customWidth="1"/>
    <col min="2546" max="2546" width="10.3984375" style="1" bestFit="1" customWidth="1"/>
    <col min="2547" max="2548" width="11.296875" style="1" customWidth="1"/>
    <col min="2549" max="2549" width="5.09765625" style="1" customWidth="1"/>
    <col min="2550" max="2551" width="3.19921875" style="1"/>
    <col min="2552" max="2552" width="8.09765625" style="1" customWidth="1"/>
    <col min="2553" max="2553" width="15.796875" style="1" customWidth="1"/>
    <col min="2554" max="2555" width="10.3984375" style="1" customWidth="1"/>
    <col min="2556" max="2556" width="10.3984375" style="1" bestFit="1" customWidth="1"/>
    <col min="2557" max="2558" width="11.296875" style="1" customWidth="1"/>
    <col min="2559" max="2559" width="5.09765625" style="1" customWidth="1"/>
    <col min="2560" max="2560" width="3.19921875" style="1"/>
    <col min="2561" max="2561" width="7.59765625" style="1" customWidth="1"/>
    <col min="2562" max="2562" width="15.59765625" style="1" customWidth="1"/>
    <col min="2563" max="2563" width="11.69921875" style="1" customWidth="1"/>
    <col min="2564" max="2564" width="11.09765625" style="1" customWidth="1"/>
    <col min="2565" max="2565" width="12.3984375" style="1" customWidth="1"/>
    <col min="2566" max="2566" width="8" style="1" customWidth="1"/>
    <col min="2567" max="2796" width="8.8984375" style="1" customWidth="1"/>
    <col min="2797" max="2797" width="3.19921875" style="1"/>
    <col min="2798" max="2798" width="8.09765625" style="1" customWidth="1"/>
    <col min="2799" max="2799" width="15.796875" style="1" customWidth="1"/>
    <col min="2800" max="2801" width="10.3984375" style="1" customWidth="1"/>
    <col min="2802" max="2802" width="10.3984375" style="1" bestFit="1" customWidth="1"/>
    <col min="2803" max="2804" width="11.296875" style="1" customWidth="1"/>
    <col min="2805" max="2805" width="5.09765625" style="1" customWidth="1"/>
    <col min="2806" max="2807" width="3.19921875" style="1"/>
    <col min="2808" max="2808" width="8.09765625" style="1" customWidth="1"/>
    <col min="2809" max="2809" width="15.796875" style="1" customWidth="1"/>
    <col min="2810" max="2811" width="10.3984375" style="1" customWidth="1"/>
    <col min="2812" max="2812" width="10.3984375" style="1" bestFit="1" customWidth="1"/>
    <col min="2813" max="2814" width="11.296875" style="1" customWidth="1"/>
    <col min="2815" max="2815" width="5.09765625" style="1" customWidth="1"/>
    <col min="2816" max="2816" width="3.19921875" style="1"/>
    <col min="2817" max="2817" width="7.59765625" style="1" customWidth="1"/>
    <col min="2818" max="2818" width="15.59765625" style="1" customWidth="1"/>
    <col min="2819" max="2819" width="11.69921875" style="1" customWidth="1"/>
    <col min="2820" max="2820" width="11.09765625" style="1" customWidth="1"/>
    <col min="2821" max="2821" width="12.3984375" style="1" customWidth="1"/>
    <col min="2822" max="2822" width="8" style="1" customWidth="1"/>
    <col min="2823" max="3052" width="8.8984375" style="1" customWidth="1"/>
    <col min="3053" max="3053" width="3.19921875" style="1"/>
    <col min="3054" max="3054" width="8.09765625" style="1" customWidth="1"/>
    <col min="3055" max="3055" width="15.796875" style="1" customWidth="1"/>
    <col min="3056" max="3057" width="10.3984375" style="1" customWidth="1"/>
    <col min="3058" max="3058" width="10.3984375" style="1" bestFit="1" customWidth="1"/>
    <col min="3059" max="3060" width="11.296875" style="1" customWidth="1"/>
    <col min="3061" max="3061" width="5.09765625" style="1" customWidth="1"/>
    <col min="3062" max="3063" width="3.19921875" style="1"/>
    <col min="3064" max="3064" width="8.09765625" style="1" customWidth="1"/>
    <col min="3065" max="3065" width="15.796875" style="1" customWidth="1"/>
    <col min="3066" max="3067" width="10.3984375" style="1" customWidth="1"/>
    <col min="3068" max="3068" width="10.3984375" style="1" bestFit="1" customWidth="1"/>
    <col min="3069" max="3070" width="11.296875" style="1" customWidth="1"/>
    <col min="3071" max="3071" width="5.09765625" style="1" customWidth="1"/>
    <col min="3072" max="3072" width="3.19921875" style="1"/>
    <col min="3073" max="3073" width="7.59765625" style="1" customWidth="1"/>
    <col min="3074" max="3074" width="15.59765625" style="1" customWidth="1"/>
    <col min="3075" max="3075" width="11.69921875" style="1" customWidth="1"/>
    <col min="3076" max="3076" width="11.09765625" style="1" customWidth="1"/>
    <col min="3077" max="3077" width="12.3984375" style="1" customWidth="1"/>
    <col min="3078" max="3078" width="8" style="1" customWidth="1"/>
    <col min="3079" max="3308" width="8.8984375" style="1" customWidth="1"/>
    <col min="3309" max="3309" width="3.19921875" style="1"/>
    <col min="3310" max="3310" width="8.09765625" style="1" customWidth="1"/>
    <col min="3311" max="3311" width="15.796875" style="1" customWidth="1"/>
    <col min="3312" max="3313" width="10.3984375" style="1" customWidth="1"/>
    <col min="3314" max="3314" width="10.3984375" style="1" bestFit="1" customWidth="1"/>
    <col min="3315" max="3316" width="11.296875" style="1" customWidth="1"/>
    <col min="3317" max="3317" width="5.09765625" style="1" customWidth="1"/>
    <col min="3318" max="3319" width="3.19921875" style="1"/>
    <col min="3320" max="3320" width="8.09765625" style="1" customWidth="1"/>
    <col min="3321" max="3321" width="15.796875" style="1" customWidth="1"/>
    <col min="3322" max="3323" width="10.3984375" style="1" customWidth="1"/>
    <col min="3324" max="3324" width="10.3984375" style="1" bestFit="1" customWidth="1"/>
    <col min="3325" max="3326" width="11.296875" style="1" customWidth="1"/>
    <col min="3327" max="3327" width="5.09765625" style="1" customWidth="1"/>
    <col min="3328" max="3328" width="3.19921875" style="1"/>
    <col min="3329" max="3329" width="7.59765625" style="1" customWidth="1"/>
    <col min="3330" max="3330" width="15.59765625" style="1" customWidth="1"/>
    <col min="3331" max="3331" width="11.69921875" style="1" customWidth="1"/>
    <col min="3332" max="3332" width="11.09765625" style="1" customWidth="1"/>
    <col min="3333" max="3333" width="12.3984375" style="1" customWidth="1"/>
    <col min="3334" max="3334" width="8" style="1" customWidth="1"/>
    <col min="3335" max="3564" width="8.8984375" style="1" customWidth="1"/>
    <col min="3565" max="3565" width="3.19921875" style="1"/>
    <col min="3566" max="3566" width="8.09765625" style="1" customWidth="1"/>
    <col min="3567" max="3567" width="15.796875" style="1" customWidth="1"/>
    <col min="3568" max="3569" width="10.3984375" style="1" customWidth="1"/>
    <col min="3570" max="3570" width="10.3984375" style="1" bestFit="1" customWidth="1"/>
    <col min="3571" max="3572" width="11.296875" style="1" customWidth="1"/>
    <col min="3573" max="3573" width="5.09765625" style="1" customWidth="1"/>
    <col min="3574" max="3575" width="3.19921875" style="1"/>
    <col min="3576" max="3576" width="8.09765625" style="1" customWidth="1"/>
    <col min="3577" max="3577" width="15.796875" style="1" customWidth="1"/>
    <col min="3578" max="3579" width="10.3984375" style="1" customWidth="1"/>
    <col min="3580" max="3580" width="10.3984375" style="1" bestFit="1" customWidth="1"/>
    <col min="3581" max="3582" width="11.296875" style="1" customWidth="1"/>
    <col min="3583" max="3583" width="5.09765625" style="1" customWidth="1"/>
    <col min="3584" max="3584" width="3.19921875" style="1"/>
    <col min="3585" max="3585" width="7.59765625" style="1" customWidth="1"/>
    <col min="3586" max="3586" width="15.59765625" style="1" customWidth="1"/>
    <col min="3587" max="3587" width="11.69921875" style="1" customWidth="1"/>
    <col min="3588" max="3588" width="11.09765625" style="1" customWidth="1"/>
    <col min="3589" max="3589" width="12.3984375" style="1" customWidth="1"/>
    <col min="3590" max="3590" width="8" style="1" customWidth="1"/>
    <col min="3591" max="3820" width="8.8984375" style="1" customWidth="1"/>
    <col min="3821" max="3821" width="3.19921875" style="1"/>
    <col min="3822" max="3822" width="8.09765625" style="1" customWidth="1"/>
    <col min="3823" max="3823" width="15.796875" style="1" customWidth="1"/>
    <col min="3824" max="3825" width="10.3984375" style="1" customWidth="1"/>
    <col min="3826" max="3826" width="10.3984375" style="1" bestFit="1" customWidth="1"/>
    <col min="3827" max="3828" width="11.296875" style="1" customWidth="1"/>
    <col min="3829" max="3829" width="5.09765625" style="1" customWidth="1"/>
    <col min="3830" max="3831" width="3.19921875" style="1"/>
    <col min="3832" max="3832" width="8.09765625" style="1" customWidth="1"/>
    <col min="3833" max="3833" width="15.796875" style="1" customWidth="1"/>
    <col min="3834" max="3835" width="10.3984375" style="1" customWidth="1"/>
    <col min="3836" max="3836" width="10.3984375" style="1" bestFit="1" customWidth="1"/>
    <col min="3837" max="3838" width="11.296875" style="1" customWidth="1"/>
    <col min="3839" max="3839" width="5.09765625" style="1" customWidth="1"/>
    <col min="3840" max="3840" width="3.19921875" style="1"/>
    <col min="3841" max="3841" width="7.59765625" style="1" customWidth="1"/>
    <col min="3842" max="3842" width="15.59765625" style="1" customWidth="1"/>
    <col min="3843" max="3843" width="11.69921875" style="1" customWidth="1"/>
    <col min="3844" max="3844" width="11.09765625" style="1" customWidth="1"/>
    <col min="3845" max="3845" width="12.3984375" style="1" customWidth="1"/>
    <col min="3846" max="3846" width="8" style="1" customWidth="1"/>
    <col min="3847" max="4076" width="8.8984375" style="1" customWidth="1"/>
    <col min="4077" max="4077" width="3.19921875" style="1"/>
    <col min="4078" max="4078" width="8.09765625" style="1" customWidth="1"/>
    <col min="4079" max="4079" width="15.796875" style="1" customWidth="1"/>
    <col min="4080" max="4081" width="10.3984375" style="1" customWidth="1"/>
    <col min="4082" max="4082" width="10.3984375" style="1" bestFit="1" customWidth="1"/>
    <col min="4083" max="4084" width="11.296875" style="1" customWidth="1"/>
    <col min="4085" max="4085" width="5.09765625" style="1" customWidth="1"/>
    <col min="4086" max="4087" width="3.19921875" style="1"/>
    <col min="4088" max="4088" width="8.09765625" style="1" customWidth="1"/>
    <col min="4089" max="4089" width="15.796875" style="1" customWidth="1"/>
    <col min="4090" max="4091" width="10.3984375" style="1" customWidth="1"/>
    <col min="4092" max="4092" width="10.3984375" style="1" bestFit="1" customWidth="1"/>
    <col min="4093" max="4094" width="11.296875" style="1" customWidth="1"/>
    <col min="4095" max="4095" width="5.09765625" style="1" customWidth="1"/>
    <col min="4096" max="4096" width="3.19921875" style="1"/>
    <col min="4097" max="4097" width="7.59765625" style="1" customWidth="1"/>
    <col min="4098" max="4098" width="15.59765625" style="1" customWidth="1"/>
    <col min="4099" max="4099" width="11.69921875" style="1" customWidth="1"/>
    <col min="4100" max="4100" width="11.09765625" style="1" customWidth="1"/>
    <col min="4101" max="4101" width="12.3984375" style="1" customWidth="1"/>
    <col min="4102" max="4102" width="8" style="1" customWidth="1"/>
    <col min="4103" max="4332" width="8.8984375" style="1" customWidth="1"/>
    <col min="4333" max="4333" width="3.19921875" style="1"/>
    <col min="4334" max="4334" width="8.09765625" style="1" customWidth="1"/>
    <col min="4335" max="4335" width="15.796875" style="1" customWidth="1"/>
    <col min="4336" max="4337" width="10.3984375" style="1" customWidth="1"/>
    <col min="4338" max="4338" width="10.3984375" style="1" bestFit="1" customWidth="1"/>
    <col min="4339" max="4340" width="11.296875" style="1" customWidth="1"/>
    <col min="4341" max="4341" width="5.09765625" style="1" customWidth="1"/>
    <col min="4342" max="4343" width="3.19921875" style="1"/>
    <col min="4344" max="4344" width="8.09765625" style="1" customWidth="1"/>
    <col min="4345" max="4345" width="15.796875" style="1" customWidth="1"/>
    <col min="4346" max="4347" width="10.3984375" style="1" customWidth="1"/>
    <col min="4348" max="4348" width="10.3984375" style="1" bestFit="1" customWidth="1"/>
    <col min="4349" max="4350" width="11.296875" style="1" customWidth="1"/>
    <col min="4351" max="4351" width="5.09765625" style="1" customWidth="1"/>
    <col min="4352" max="4352" width="3.19921875" style="1"/>
    <col min="4353" max="4353" width="7.59765625" style="1" customWidth="1"/>
    <col min="4354" max="4354" width="15.59765625" style="1" customWidth="1"/>
    <col min="4355" max="4355" width="11.69921875" style="1" customWidth="1"/>
    <col min="4356" max="4356" width="11.09765625" style="1" customWidth="1"/>
    <col min="4357" max="4357" width="12.3984375" style="1" customWidth="1"/>
    <col min="4358" max="4358" width="8" style="1" customWidth="1"/>
    <col min="4359" max="4588" width="8.8984375" style="1" customWidth="1"/>
    <col min="4589" max="4589" width="3.19921875" style="1"/>
    <col min="4590" max="4590" width="8.09765625" style="1" customWidth="1"/>
    <col min="4591" max="4591" width="15.796875" style="1" customWidth="1"/>
    <col min="4592" max="4593" width="10.3984375" style="1" customWidth="1"/>
    <col min="4594" max="4594" width="10.3984375" style="1" bestFit="1" customWidth="1"/>
    <col min="4595" max="4596" width="11.296875" style="1" customWidth="1"/>
    <col min="4597" max="4597" width="5.09765625" style="1" customWidth="1"/>
    <col min="4598" max="4599" width="3.19921875" style="1"/>
    <col min="4600" max="4600" width="8.09765625" style="1" customWidth="1"/>
    <col min="4601" max="4601" width="15.796875" style="1" customWidth="1"/>
    <col min="4602" max="4603" width="10.3984375" style="1" customWidth="1"/>
    <col min="4604" max="4604" width="10.3984375" style="1" bestFit="1" customWidth="1"/>
    <col min="4605" max="4606" width="11.296875" style="1" customWidth="1"/>
    <col min="4607" max="4607" width="5.09765625" style="1" customWidth="1"/>
    <col min="4608" max="4608" width="3.19921875" style="1"/>
    <col min="4609" max="4609" width="7.59765625" style="1" customWidth="1"/>
    <col min="4610" max="4610" width="15.59765625" style="1" customWidth="1"/>
    <col min="4611" max="4611" width="11.69921875" style="1" customWidth="1"/>
    <col min="4612" max="4612" width="11.09765625" style="1" customWidth="1"/>
    <col min="4613" max="4613" width="12.3984375" style="1" customWidth="1"/>
    <col min="4614" max="4614" width="8" style="1" customWidth="1"/>
    <col min="4615" max="4844" width="8.8984375" style="1" customWidth="1"/>
    <col min="4845" max="4845" width="3.19921875" style="1"/>
    <col min="4846" max="4846" width="8.09765625" style="1" customWidth="1"/>
    <col min="4847" max="4847" width="15.796875" style="1" customWidth="1"/>
    <col min="4848" max="4849" width="10.3984375" style="1" customWidth="1"/>
    <col min="4850" max="4850" width="10.3984375" style="1" bestFit="1" customWidth="1"/>
    <col min="4851" max="4852" width="11.296875" style="1" customWidth="1"/>
    <col min="4853" max="4853" width="5.09765625" style="1" customWidth="1"/>
    <col min="4854" max="4855" width="3.19921875" style="1"/>
    <col min="4856" max="4856" width="8.09765625" style="1" customWidth="1"/>
    <col min="4857" max="4857" width="15.796875" style="1" customWidth="1"/>
    <col min="4858" max="4859" width="10.3984375" style="1" customWidth="1"/>
    <col min="4860" max="4860" width="10.3984375" style="1" bestFit="1" customWidth="1"/>
    <col min="4861" max="4862" width="11.296875" style="1" customWidth="1"/>
    <col min="4863" max="4863" width="5.09765625" style="1" customWidth="1"/>
    <col min="4864" max="4864" width="3.19921875" style="1"/>
    <col min="4865" max="4865" width="7.59765625" style="1" customWidth="1"/>
    <col min="4866" max="4866" width="15.59765625" style="1" customWidth="1"/>
    <col min="4867" max="4867" width="11.69921875" style="1" customWidth="1"/>
    <col min="4868" max="4868" width="11.09765625" style="1" customWidth="1"/>
    <col min="4869" max="4869" width="12.3984375" style="1" customWidth="1"/>
    <col min="4870" max="4870" width="8" style="1" customWidth="1"/>
    <col min="4871" max="5100" width="8.8984375" style="1" customWidth="1"/>
    <col min="5101" max="5101" width="3.19921875" style="1"/>
    <col min="5102" max="5102" width="8.09765625" style="1" customWidth="1"/>
    <col min="5103" max="5103" width="15.796875" style="1" customWidth="1"/>
    <col min="5104" max="5105" width="10.3984375" style="1" customWidth="1"/>
    <col min="5106" max="5106" width="10.3984375" style="1" bestFit="1" customWidth="1"/>
    <col min="5107" max="5108" width="11.296875" style="1" customWidth="1"/>
    <col min="5109" max="5109" width="5.09765625" style="1" customWidth="1"/>
    <col min="5110" max="5111" width="3.19921875" style="1"/>
    <col min="5112" max="5112" width="8.09765625" style="1" customWidth="1"/>
    <col min="5113" max="5113" width="15.796875" style="1" customWidth="1"/>
    <col min="5114" max="5115" width="10.3984375" style="1" customWidth="1"/>
    <col min="5116" max="5116" width="10.3984375" style="1" bestFit="1" customWidth="1"/>
    <col min="5117" max="5118" width="11.296875" style="1" customWidth="1"/>
    <col min="5119" max="5119" width="5.09765625" style="1" customWidth="1"/>
    <col min="5120" max="5120" width="3.19921875" style="1"/>
    <col min="5121" max="5121" width="7.59765625" style="1" customWidth="1"/>
    <col min="5122" max="5122" width="15.59765625" style="1" customWidth="1"/>
    <col min="5123" max="5123" width="11.69921875" style="1" customWidth="1"/>
    <col min="5124" max="5124" width="11.09765625" style="1" customWidth="1"/>
    <col min="5125" max="5125" width="12.3984375" style="1" customWidth="1"/>
    <col min="5126" max="5126" width="8" style="1" customWidth="1"/>
    <col min="5127" max="5356" width="8.8984375" style="1" customWidth="1"/>
    <col min="5357" max="5357" width="3.19921875" style="1"/>
    <col min="5358" max="5358" width="8.09765625" style="1" customWidth="1"/>
    <col min="5359" max="5359" width="15.796875" style="1" customWidth="1"/>
    <col min="5360" max="5361" width="10.3984375" style="1" customWidth="1"/>
    <col min="5362" max="5362" width="10.3984375" style="1" bestFit="1" customWidth="1"/>
    <col min="5363" max="5364" width="11.296875" style="1" customWidth="1"/>
    <col min="5365" max="5365" width="5.09765625" style="1" customWidth="1"/>
    <col min="5366" max="5367" width="3.19921875" style="1"/>
    <col min="5368" max="5368" width="8.09765625" style="1" customWidth="1"/>
    <col min="5369" max="5369" width="15.796875" style="1" customWidth="1"/>
    <col min="5370" max="5371" width="10.3984375" style="1" customWidth="1"/>
    <col min="5372" max="5372" width="10.3984375" style="1" bestFit="1" customWidth="1"/>
    <col min="5373" max="5374" width="11.296875" style="1" customWidth="1"/>
    <col min="5375" max="5375" width="5.09765625" style="1" customWidth="1"/>
    <col min="5376" max="5376" width="3.19921875" style="1"/>
    <col min="5377" max="5377" width="7.59765625" style="1" customWidth="1"/>
    <col min="5378" max="5378" width="15.59765625" style="1" customWidth="1"/>
    <col min="5379" max="5379" width="11.69921875" style="1" customWidth="1"/>
    <col min="5380" max="5380" width="11.09765625" style="1" customWidth="1"/>
    <col min="5381" max="5381" width="12.3984375" style="1" customWidth="1"/>
    <col min="5382" max="5382" width="8" style="1" customWidth="1"/>
    <col min="5383" max="5612" width="8.8984375" style="1" customWidth="1"/>
    <col min="5613" max="5613" width="3.19921875" style="1"/>
    <col min="5614" max="5614" width="8.09765625" style="1" customWidth="1"/>
    <col min="5615" max="5615" width="15.796875" style="1" customWidth="1"/>
    <col min="5616" max="5617" width="10.3984375" style="1" customWidth="1"/>
    <col min="5618" max="5618" width="10.3984375" style="1" bestFit="1" customWidth="1"/>
    <col min="5619" max="5620" width="11.296875" style="1" customWidth="1"/>
    <col min="5621" max="5621" width="5.09765625" style="1" customWidth="1"/>
    <col min="5622" max="5623" width="3.19921875" style="1"/>
    <col min="5624" max="5624" width="8.09765625" style="1" customWidth="1"/>
    <col min="5625" max="5625" width="15.796875" style="1" customWidth="1"/>
    <col min="5626" max="5627" width="10.3984375" style="1" customWidth="1"/>
    <col min="5628" max="5628" width="10.3984375" style="1" bestFit="1" customWidth="1"/>
    <col min="5629" max="5630" width="11.296875" style="1" customWidth="1"/>
    <col min="5631" max="5631" width="5.09765625" style="1" customWidth="1"/>
    <col min="5632" max="5632" width="3.19921875" style="1"/>
    <col min="5633" max="5633" width="7.59765625" style="1" customWidth="1"/>
    <col min="5634" max="5634" width="15.59765625" style="1" customWidth="1"/>
    <col min="5635" max="5635" width="11.69921875" style="1" customWidth="1"/>
    <col min="5636" max="5636" width="11.09765625" style="1" customWidth="1"/>
    <col min="5637" max="5637" width="12.3984375" style="1" customWidth="1"/>
    <col min="5638" max="5638" width="8" style="1" customWidth="1"/>
    <col min="5639" max="5868" width="8.8984375" style="1" customWidth="1"/>
    <col min="5869" max="5869" width="3.19921875" style="1"/>
    <col min="5870" max="5870" width="8.09765625" style="1" customWidth="1"/>
    <col min="5871" max="5871" width="15.796875" style="1" customWidth="1"/>
    <col min="5872" max="5873" width="10.3984375" style="1" customWidth="1"/>
    <col min="5874" max="5874" width="10.3984375" style="1" bestFit="1" customWidth="1"/>
    <col min="5875" max="5876" width="11.296875" style="1" customWidth="1"/>
    <col min="5877" max="5877" width="5.09765625" style="1" customWidth="1"/>
    <col min="5878" max="5879" width="3.19921875" style="1"/>
    <col min="5880" max="5880" width="8.09765625" style="1" customWidth="1"/>
    <col min="5881" max="5881" width="15.796875" style="1" customWidth="1"/>
    <col min="5882" max="5883" width="10.3984375" style="1" customWidth="1"/>
    <col min="5884" max="5884" width="10.3984375" style="1" bestFit="1" customWidth="1"/>
    <col min="5885" max="5886" width="11.296875" style="1" customWidth="1"/>
    <col min="5887" max="5887" width="5.09765625" style="1" customWidth="1"/>
    <col min="5888" max="5888" width="3.19921875" style="1"/>
    <col min="5889" max="5889" width="7.59765625" style="1" customWidth="1"/>
    <col min="5890" max="5890" width="15.59765625" style="1" customWidth="1"/>
    <col min="5891" max="5891" width="11.69921875" style="1" customWidth="1"/>
    <col min="5892" max="5892" width="11.09765625" style="1" customWidth="1"/>
    <col min="5893" max="5893" width="12.3984375" style="1" customWidth="1"/>
    <col min="5894" max="5894" width="8" style="1" customWidth="1"/>
    <col min="5895" max="6124" width="8.8984375" style="1" customWidth="1"/>
    <col min="6125" max="6125" width="3.19921875" style="1"/>
    <col min="6126" max="6126" width="8.09765625" style="1" customWidth="1"/>
    <col min="6127" max="6127" width="15.796875" style="1" customWidth="1"/>
    <col min="6128" max="6129" width="10.3984375" style="1" customWidth="1"/>
    <col min="6130" max="6130" width="10.3984375" style="1" bestFit="1" customWidth="1"/>
    <col min="6131" max="6132" width="11.296875" style="1" customWidth="1"/>
    <col min="6133" max="6133" width="5.09765625" style="1" customWidth="1"/>
    <col min="6134" max="6135" width="3.19921875" style="1"/>
    <col min="6136" max="6136" width="8.09765625" style="1" customWidth="1"/>
    <col min="6137" max="6137" width="15.796875" style="1" customWidth="1"/>
    <col min="6138" max="6139" width="10.3984375" style="1" customWidth="1"/>
    <col min="6140" max="6140" width="10.3984375" style="1" bestFit="1" customWidth="1"/>
    <col min="6141" max="6142" width="11.296875" style="1" customWidth="1"/>
    <col min="6143" max="6143" width="5.09765625" style="1" customWidth="1"/>
    <col min="6144" max="6144" width="3.19921875" style="1"/>
    <col min="6145" max="6145" width="7.59765625" style="1" customWidth="1"/>
    <col min="6146" max="6146" width="15.59765625" style="1" customWidth="1"/>
    <col min="6147" max="6147" width="11.69921875" style="1" customWidth="1"/>
    <col min="6148" max="6148" width="11.09765625" style="1" customWidth="1"/>
    <col min="6149" max="6149" width="12.3984375" style="1" customWidth="1"/>
    <col min="6150" max="6150" width="8" style="1" customWidth="1"/>
    <col min="6151" max="6380" width="8.8984375" style="1" customWidth="1"/>
    <col min="6381" max="6381" width="3.19921875" style="1"/>
    <col min="6382" max="6382" width="8.09765625" style="1" customWidth="1"/>
    <col min="6383" max="6383" width="15.796875" style="1" customWidth="1"/>
    <col min="6384" max="6385" width="10.3984375" style="1" customWidth="1"/>
    <col min="6386" max="6386" width="10.3984375" style="1" bestFit="1" customWidth="1"/>
    <col min="6387" max="6388" width="11.296875" style="1" customWidth="1"/>
    <col min="6389" max="6389" width="5.09765625" style="1" customWidth="1"/>
    <col min="6390" max="6391" width="3.19921875" style="1"/>
    <col min="6392" max="6392" width="8.09765625" style="1" customWidth="1"/>
    <col min="6393" max="6393" width="15.796875" style="1" customWidth="1"/>
    <col min="6394" max="6395" width="10.3984375" style="1" customWidth="1"/>
    <col min="6396" max="6396" width="10.3984375" style="1" bestFit="1" customWidth="1"/>
    <col min="6397" max="6398" width="11.296875" style="1" customWidth="1"/>
    <col min="6399" max="6399" width="5.09765625" style="1" customWidth="1"/>
    <col min="6400" max="6400" width="3.19921875" style="1"/>
    <col min="6401" max="6401" width="7.59765625" style="1" customWidth="1"/>
    <col min="6402" max="6402" width="15.59765625" style="1" customWidth="1"/>
    <col min="6403" max="6403" width="11.69921875" style="1" customWidth="1"/>
    <col min="6404" max="6404" width="11.09765625" style="1" customWidth="1"/>
    <col min="6405" max="6405" width="12.3984375" style="1" customWidth="1"/>
    <col min="6406" max="6406" width="8" style="1" customWidth="1"/>
    <col min="6407" max="6636" width="8.8984375" style="1" customWidth="1"/>
    <col min="6637" max="6637" width="3.19921875" style="1"/>
    <col min="6638" max="6638" width="8.09765625" style="1" customWidth="1"/>
    <col min="6639" max="6639" width="15.796875" style="1" customWidth="1"/>
    <col min="6640" max="6641" width="10.3984375" style="1" customWidth="1"/>
    <col min="6642" max="6642" width="10.3984375" style="1" bestFit="1" customWidth="1"/>
    <col min="6643" max="6644" width="11.296875" style="1" customWidth="1"/>
    <col min="6645" max="6645" width="5.09765625" style="1" customWidth="1"/>
    <col min="6646" max="6647" width="3.19921875" style="1"/>
    <col min="6648" max="6648" width="8.09765625" style="1" customWidth="1"/>
    <col min="6649" max="6649" width="15.796875" style="1" customWidth="1"/>
    <col min="6650" max="6651" width="10.3984375" style="1" customWidth="1"/>
    <col min="6652" max="6652" width="10.3984375" style="1" bestFit="1" customWidth="1"/>
    <col min="6653" max="6654" width="11.296875" style="1" customWidth="1"/>
    <col min="6655" max="6655" width="5.09765625" style="1" customWidth="1"/>
    <col min="6656" max="6656" width="3.19921875" style="1"/>
    <col min="6657" max="6657" width="7.59765625" style="1" customWidth="1"/>
    <col min="6658" max="6658" width="15.59765625" style="1" customWidth="1"/>
    <col min="6659" max="6659" width="11.69921875" style="1" customWidth="1"/>
    <col min="6660" max="6660" width="11.09765625" style="1" customWidth="1"/>
    <col min="6661" max="6661" width="12.3984375" style="1" customWidth="1"/>
    <col min="6662" max="6662" width="8" style="1" customWidth="1"/>
    <col min="6663" max="6892" width="8.8984375" style="1" customWidth="1"/>
    <col min="6893" max="6893" width="3.19921875" style="1"/>
    <col min="6894" max="6894" width="8.09765625" style="1" customWidth="1"/>
    <col min="6895" max="6895" width="15.796875" style="1" customWidth="1"/>
    <col min="6896" max="6897" width="10.3984375" style="1" customWidth="1"/>
    <col min="6898" max="6898" width="10.3984375" style="1" bestFit="1" customWidth="1"/>
    <col min="6899" max="6900" width="11.296875" style="1" customWidth="1"/>
    <col min="6901" max="6901" width="5.09765625" style="1" customWidth="1"/>
    <col min="6902" max="6903" width="3.19921875" style="1"/>
    <col min="6904" max="6904" width="8.09765625" style="1" customWidth="1"/>
    <col min="6905" max="6905" width="15.796875" style="1" customWidth="1"/>
    <col min="6906" max="6907" width="10.3984375" style="1" customWidth="1"/>
    <col min="6908" max="6908" width="10.3984375" style="1" bestFit="1" customWidth="1"/>
    <col min="6909" max="6910" width="11.296875" style="1" customWidth="1"/>
    <col min="6911" max="6911" width="5.09765625" style="1" customWidth="1"/>
    <col min="6912" max="6912" width="3.19921875" style="1"/>
    <col min="6913" max="6913" width="7.59765625" style="1" customWidth="1"/>
    <col min="6914" max="6914" width="15.59765625" style="1" customWidth="1"/>
    <col min="6915" max="6915" width="11.69921875" style="1" customWidth="1"/>
    <col min="6916" max="6916" width="11.09765625" style="1" customWidth="1"/>
    <col min="6917" max="6917" width="12.3984375" style="1" customWidth="1"/>
    <col min="6918" max="6918" width="8" style="1" customWidth="1"/>
    <col min="6919" max="7148" width="8.8984375" style="1" customWidth="1"/>
    <col min="7149" max="7149" width="3.19921875" style="1"/>
    <col min="7150" max="7150" width="8.09765625" style="1" customWidth="1"/>
    <col min="7151" max="7151" width="15.796875" style="1" customWidth="1"/>
    <col min="7152" max="7153" width="10.3984375" style="1" customWidth="1"/>
    <col min="7154" max="7154" width="10.3984375" style="1" bestFit="1" customWidth="1"/>
    <col min="7155" max="7156" width="11.296875" style="1" customWidth="1"/>
    <col min="7157" max="7157" width="5.09765625" style="1" customWidth="1"/>
    <col min="7158" max="7159" width="3.19921875" style="1"/>
    <col min="7160" max="7160" width="8.09765625" style="1" customWidth="1"/>
    <col min="7161" max="7161" width="15.796875" style="1" customWidth="1"/>
    <col min="7162" max="7163" width="10.3984375" style="1" customWidth="1"/>
    <col min="7164" max="7164" width="10.3984375" style="1" bestFit="1" customWidth="1"/>
    <col min="7165" max="7166" width="11.296875" style="1" customWidth="1"/>
    <col min="7167" max="7167" width="5.09765625" style="1" customWidth="1"/>
    <col min="7168" max="7168" width="3.19921875" style="1"/>
    <col min="7169" max="7169" width="7.59765625" style="1" customWidth="1"/>
    <col min="7170" max="7170" width="15.59765625" style="1" customWidth="1"/>
    <col min="7171" max="7171" width="11.69921875" style="1" customWidth="1"/>
    <col min="7172" max="7172" width="11.09765625" style="1" customWidth="1"/>
    <col min="7173" max="7173" width="12.3984375" style="1" customWidth="1"/>
    <col min="7174" max="7174" width="8" style="1" customWidth="1"/>
    <col min="7175" max="7404" width="8.8984375" style="1" customWidth="1"/>
    <col min="7405" max="7405" width="3.19921875" style="1"/>
    <col min="7406" max="7406" width="8.09765625" style="1" customWidth="1"/>
    <col min="7407" max="7407" width="15.796875" style="1" customWidth="1"/>
    <col min="7408" max="7409" width="10.3984375" style="1" customWidth="1"/>
    <col min="7410" max="7410" width="10.3984375" style="1" bestFit="1" customWidth="1"/>
    <col min="7411" max="7412" width="11.296875" style="1" customWidth="1"/>
    <col min="7413" max="7413" width="5.09765625" style="1" customWidth="1"/>
    <col min="7414" max="7415" width="3.19921875" style="1"/>
    <col min="7416" max="7416" width="8.09765625" style="1" customWidth="1"/>
    <col min="7417" max="7417" width="15.796875" style="1" customWidth="1"/>
    <col min="7418" max="7419" width="10.3984375" style="1" customWidth="1"/>
    <col min="7420" max="7420" width="10.3984375" style="1" bestFit="1" customWidth="1"/>
    <col min="7421" max="7422" width="11.296875" style="1" customWidth="1"/>
    <col min="7423" max="7423" width="5.09765625" style="1" customWidth="1"/>
    <col min="7424" max="7424" width="3.19921875" style="1"/>
    <col min="7425" max="7425" width="7.59765625" style="1" customWidth="1"/>
    <col min="7426" max="7426" width="15.59765625" style="1" customWidth="1"/>
    <col min="7427" max="7427" width="11.69921875" style="1" customWidth="1"/>
    <col min="7428" max="7428" width="11.09765625" style="1" customWidth="1"/>
    <col min="7429" max="7429" width="12.3984375" style="1" customWidth="1"/>
    <col min="7430" max="7430" width="8" style="1" customWidth="1"/>
    <col min="7431" max="7660" width="8.8984375" style="1" customWidth="1"/>
    <col min="7661" max="7661" width="3.19921875" style="1"/>
    <col min="7662" max="7662" width="8.09765625" style="1" customWidth="1"/>
    <col min="7663" max="7663" width="15.796875" style="1" customWidth="1"/>
    <col min="7664" max="7665" width="10.3984375" style="1" customWidth="1"/>
    <col min="7666" max="7666" width="10.3984375" style="1" bestFit="1" customWidth="1"/>
    <col min="7667" max="7668" width="11.296875" style="1" customWidth="1"/>
    <col min="7669" max="7669" width="5.09765625" style="1" customWidth="1"/>
    <col min="7670" max="7671" width="3.19921875" style="1"/>
    <col min="7672" max="7672" width="8.09765625" style="1" customWidth="1"/>
    <col min="7673" max="7673" width="15.796875" style="1" customWidth="1"/>
    <col min="7674" max="7675" width="10.3984375" style="1" customWidth="1"/>
    <col min="7676" max="7676" width="10.3984375" style="1" bestFit="1" customWidth="1"/>
    <col min="7677" max="7678" width="11.296875" style="1" customWidth="1"/>
    <col min="7679" max="7679" width="5.09765625" style="1" customWidth="1"/>
    <col min="7680" max="7680" width="3.19921875" style="1"/>
    <col min="7681" max="7681" width="7.59765625" style="1" customWidth="1"/>
    <col min="7682" max="7682" width="15.59765625" style="1" customWidth="1"/>
    <col min="7683" max="7683" width="11.69921875" style="1" customWidth="1"/>
    <col min="7684" max="7684" width="11.09765625" style="1" customWidth="1"/>
    <col min="7685" max="7685" width="12.3984375" style="1" customWidth="1"/>
    <col min="7686" max="7686" width="8" style="1" customWidth="1"/>
    <col min="7687" max="7916" width="8.8984375" style="1" customWidth="1"/>
    <col min="7917" max="7917" width="3.19921875" style="1"/>
    <col min="7918" max="7918" width="8.09765625" style="1" customWidth="1"/>
    <col min="7919" max="7919" width="15.796875" style="1" customWidth="1"/>
    <col min="7920" max="7921" width="10.3984375" style="1" customWidth="1"/>
    <col min="7922" max="7922" width="10.3984375" style="1" bestFit="1" customWidth="1"/>
    <col min="7923" max="7924" width="11.296875" style="1" customWidth="1"/>
    <col min="7925" max="7925" width="5.09765625" style="1" customWidth="1"/>
    <col min="7926" max="7927" width="3.19921875" style="1"/>
    <col min="7928" max="7928" width="8.09765625" style="1" customWidth="1"/>
    <col min="7929" max="7929" width="15.796875" style="1" customWidth="1"/>
    <col min="7930" max="7931" width="10.3984375" style="1" customWidth="1"/>
    <col min="7932" max="7932" width="10.3984375" style="1" bestFit="1" customWidth="1"/>
    <col min="7933" max="7934" width="11.296875" style="1" customWidth="1"/>
    <col min="7935" max="7935" width="5.09765625" style="1" customWidth="1"/>
    <col min="7936" max="7936" width="3.19921875" style="1"/>
    <col min="7937" max="7937" width="7.59765625" style="1" customWidth="1"/>
    <col min="7938" max="7938" width="15.59765625" style="1" customWidth="1"/>
    <col min="7939" max="7939" width="11.69921875" style="1" customWidth="1"/>
    <col min="7940" max="7940" width="11.09765625" style="1" customWidth="1"/>
    <col min="7941" max="7941" width="12.3984375" style="1" customWidth="1"/>
    <col min="7942" max="7942" width="8" style="1" customWidth="1"/>
    <col min="7943" max="8172" width="8.8984375" style="1" customWidth="1"/>
    <col min="8173" max="8173" width="3.19921875" style="1"/>
    <col min="8174" max="8174" width="8.09765625" style="1" customWidth="1"/>
    <col min="8175" max="8175" width="15.796875" style="1" customWidth="1"/>
    <col min="8176" max="8177" width="10.3984375" style="1" customWidth="1"/>
    <col min="8178" max="8178" width="10.3984375" style="1" bestFit="1" customWidth="1"/>
    <col min="8179" max="8180" width="11.296875" style="1" customWidth="1"/>
    <col min="8181" max="8181" width="5.09765625" style="1" customWidth="1"/>
    <col min="8182" max="8183" width="3.19921875" style="1"/>
    <col min="8184" max="8184" width="8.09765625" style="1" customWidth="1"/>
    <col min="8185" max="8185" width="15.796875" style="1" customWidth="1"/>
    <col min="8186" max="8187" width="10.3984375" style="1" customWidth="1"/>
    <col min="8188" max="8188" width="10.3984375" style="1" bestFit="1" customWidth="1"/>
    <col min="8189" max="8190" width="11.296875" style="1" customWidth="1"/>
    <col min="8191" max="8191" width="5.09765625" style="1" customWidth="1"/>
    <col min="8192" max="8192" width="3.19921875" style="1"/>
    <col min="8193" max="8193" width="7.59765625" style="1" customWidth="1"/>
    <col min="8194" max="8194" width="15.59765625" style="1" customWidth="1"/>
    <col min="8195" max="8195" width="11.69921875" style="1" customWidth="1"/>
    <col min="8196" max="8196" width="11.09765625" style="1" customWidth="1"/>
    <col min="8197" max="8197" width="12.3984375" style="1" customWidth="1"/>
    <col min="8198" max="8198" width="8" style="1" customWidth="1"/>
    <col min="8199" max="8428" width="8.8984375" style="1" customWidth="1"/>
    <col min="8429" max="8429" width="3.19921875" style="1"/>
    <col min="8430" max="8430" width="8.09765625" style="1" customWidth="1"/>
    <col min="8431" max="8431" width="15.796875" style="1" customWidth="1"/>
    <col min="8432" max="8433" width="10.3984375" style="1" customWidth="1"/>
    <col min="8434" max="8434" width="10.3984375" style="1" bestFit="1" customWidth="1"/>
    <col min="8435" max="8436" width="11.296875" style="1" customWidth="1"/>
    <col min="8437" max="8437" width="5.09765625" style="1" customWidth="1"/>
    <col min="8438" max="8439" width="3.19921875" style="1"/>
    <col min="8440" max="8440" width="8.09765625" style="1" customWidth="1"/>
    <col min="8441" max="8441" width="15.796875" style="1" customWidth="1"/>
    <col min="8442" max="8443" width="10.3984375" style="1" customWidth="1"/>
    <col min="8444" max="8444" width="10.3984375" style="1" bestFit="1" customWidth="1"/>
    <col min="8445" max="8446" width="11.296875" style="1" customWidth="1"/>
    <col min="8447" max="8447" width="5.09765625" style="1" customWidth="1"/>
    <col min="8448" max="8448" width="3.19921875" style="1"/>
    <col min="8449" max="8449" width="7.59765625" style="1" customWidth="1"/>
    <col min="8450" max="8450" width="15.59765625" style="1" customWidth="1"/>
    <col min="8451" max="8451" width="11.69921875" style="1" customWidth="1"/>
    <col min="8452" max="8452" width="11.09765625" style="1" customWidth="1"/>
    <col min="8453" max="8453" width="12.3984375" style="1" customWidth="1"/>
    <col min="8454" max="8454" width="8" style="1" customWidth="1"/>
    <col min="8455" max="8684" width="8.8984375" style="1" customWidth="1"/>
    <col min="8685" max="8685" width="3.19921875" style="1"/>
    <col min="8686" max="8686" width="8.09765625" style="1" customWidth="1"/>
    <col min="8687" max="8687" width="15.796875" style="1" customWidth="1"/>
    <col min="8688" max="8689" width="10.3984375" style="1" customWidth="1"/>
    <col min="8690" max="8690" width="10.3984375" style="1" bestFit="1" customWidth="1"/>
    <col min="8691" max="8692" width="11.296875" style="1" customWidth="1"/>
    <col min="8693" max="8693" width="5.09765625" style="1" customWidth="1"/>
    <col min="8694" max="8695" width="3.19921875" style="1"/>
    <col min="8696" max="8696" width="8.09765625" style="1" customWidth="1"/>
    <col min="8697" max="8697" width="15.796875" style="1" customWidth="1"/>
    <col min="8698" max="8699" width="10.3984375" style="1" customWidth="1"/>
    <col min="8700" max="8700" width="10.3984375" style="1" bestFit="1" customWidth="1"/>
    <col min="8701" max="8702" width="11.296875" style="1" customWidth="1"/>
    <col min="8703" max="8703" width="5.09765625" style="1" customWidth="1"/>
    <col min="8704" max="8704" width="3.19921875" style="1"/>
    <col min="8705" max="8705" width="7.59765625" style="1" customWidth="1"/>
    <col min="8706" max="8706" width="15.59765625" style="1" customWidth="1"/>
    <col min="8707" max="8707" width="11.69921875" style="1" customWidth="1"/>
    <col min="8708" max="8708" width="11.09765625" style="1" customWidth="1"/>
    <col min="8709" max="8709" width="12.3984375" style="1" customWidth="1"/>
    <col min="8710" max="8710" width="8" style="1" customWidth="1"/>
    <col min="8711" max="8940" width="8.8984375" style="1" customWidth="1"/>
    <col min="8941" max="8941" width="3.19921875" style="1"/>
    <col min="8942" max="8942" width="8.09765625" style="1" customWidth="1"/>
    <col min="8943" max="8943" width="15.796875" style="1" customWidth="1"/>
    <col min="8944" max="8945" width="10.3984375" style="1" customWidth="1"/>
    <col min="8946" max="8946" width="10.3984375" style="1" bestFit="1" customWidth="1"/>
    <col min="8947" max="8948" width="11.296875" style="1" customWidth="1"/>
    <col min="8949" max="8949" width="5.09765625" style="1" customWidth="1"/>
    <col min="8950" max="8951" width="3.19921875" style="1"/>
    <col min="8952" max="8952" width="8.09765625" style="1" customWidth="1"/>
    <col min="8953" max="8953" width="15.796875" style="1" customWidth="1"/>
    <col min="8954" max="8955" width="10.3984375" style="1" customWidth="1"/>
    <col min="8956" max="8956" width="10.3984375" style="1" bestFit="1" customWidth="1"/>
    <col min="8957" max="8958" width="11.296875" style="1" customWidth="1"/>
    <col min="8959" max="8959" width="5.09765625" style="1" customWidth="1"/>
    <col min="8960" max="8960" width="3.19921875" style="1"/>
    <col min="8961" max="8961" width="7.59765625" style="1" customWidth="1"/>
    <col min="8962" max="8962" width="15.59765625" style="1" customWidth="1"/>
    <col min="8963" max="8963" width="11.69921875" style="1" customWidth="1"/>
    <col min="8964" max="8964" width="11.09765625" style="1" customWidth="1"/>
    <col min="8965" max="8965" width="12.3984375" style="1" customWidth="1"/>
    <col min="8966" max="8966" width="8" style="1" customWidth="1"/>
    <col min="8967" max="9196" width="8.8984375" style="1" customWidth="1"/>
    <col min="9197" max="9197" width="3.19921875" style="1"/>
    <col min="9198" max="9198" width="8.09765625" style="1" customWidth="1"/>
    <col min="9199" max="9199" width="15.796875" style="1" customWidth="1"/>
    <col min="9200" max="9201" width="10.3984375" style="1" customWidth="1"/>
    <col min="9202" max="9202" width="10.3984375" style="1" bestFit="1" customWidth="1"/>
    <col min="9203" max="9204" width="11.296875" style="1" customWidth="1"/>
    <col min="9205" max="9205" width="5.09765625" style="1" customWidth="1"/>
    <col min="9206" max="9207" width="3.19921875" style="1"/>
    <col min="9208" max="9208" width="8.09765625" style="1" customWidth="1"/>
    <col min="9209" max="9209" width="15.796875" style="1" customWidth="1"/>
    <col min="9210" max="9211" width="10.3984375" style="1" customWidth="1"/>
    <col min="9212" max="9212" width="10.3984375" style="1" bestFit="1" customWidth="1"/>
    <col min="9213" max="9214" width="11.296875" style="1" customWidth="1"/>
    <col min="9215" max="9215" width="5.09765625" style="1" customWidth="1"/>
    <col min="9216" max="9216" width="3.19921875" style="1"/>
    <col min="9217" max="9217" width="7.59765625" style="1" customWidth="1"/>
    <col min="9218" max="9218" width="15.59765625" style="1" customWidth="1"/>
    <col min="9219" max="9219" width="11.69921875" style="1" customWidth="1"/>
    <col min="9220" max="9220" width="11.09765625" style="1" customWidth="1"/>
    <col min="9221" max="9221" width="12.3984375" style="1" customWidth="1"/>
    <col min="9222" max="9222" width="8" style="1" customWidth="1"/>
    <col min="9223" max="9452" width="8.8984375" style="1" customWidth="1"/>
    <col min="9453" max="9453" width="3.19921875" style="1"/>
    <col min="9454" max="9454" width="8.09765625" style="1" customWidth="1"/>
    <col min="9455" max="9455" width="15.796875" style="1" customWidth="1"/>
    <col min="9456" max="9457" width="10.3984375" style="1" customWidth="1"/>
    <col min="9458" max="9458" width="10.3984375" style="1" bestFit="1" customWidth="1"/>
    <col min="9459" max="9460" width="11.296875" style="1" customWidth="1"/>
    <col min="9461" max="9461" width="5.09765625" style="1" customWidth="1"/>
    <col min="9462" max="9463" width="3.19921875" style="1"/>
    <col min="9464" max="9464" width="8.09765625" style="1" customWidth="1"/>
    <col min="9465" max="9465" width="15.796875" style="1" customWidth="1"/>
    <col min="9466" max="9467" width="10.3984375" style="1" customWidth="1"/>
    <col min="9468" max="9468" width="10.3984375" style="1" bestFit="1" customWidth="1"/>
    <col min="9469" max="9470" width="11.296875" style="1" customWidth="1"/>
    <col min="9471" max="9471" width="5.09765625" style="1" customWidth="1"/>
    <col min="9472" max="9472" width="3.19921875" style="1"/>
    <col min="9473" max="9473" width="7.59765625" style="1" customWidth="1"/>
    <col min="9474" max="9474" width="15.59765625" style="1" customWidth="1"/>
    <col min="9475" max="9475" width="11.69921875" style="1" customWidth="1"/>
    <col min="9476" max="9476" width="11.09765625" style="1" customWidth="1"/>
    <col min="9477" max="9477" width="12.3984375" style="1" customWidth="1"/>
    <col min="9478" max="9478" width="8" style="1" customWidth="1"/>
    <col min="9479" max="9708" width="8.8984375" style="1" customWidth="1"/>
    <col min="9709" max="9709" width="3.19921875" style="1"/>
    <col min="9710" max="9710" width="8.09765625" style="1" customWidth="1"/>
    <col min="9711" max="9711" width="15.796875" style="1" customWidth="1"/>
    <col min="9712" max="9713" width="10.3984375" style="1" customWidth="1"/>
    <col min="9714" max="9714" width="10.3984375" style="1" bestFit="1" customWidth="1"/>
    <col min="9715" max="9716" width="11.296875" style="1" customWidth="1"/>
    <col min="9717" max="9717" width="5.09765625" style="1" customWidth="1"/>
    <col min="9718" max="9719" width="3.19921875" style="1"/>
    <col min="9720" max="9720" width="8.09765625" style="1" customWidth="1"/>
    <col min="9721" max="9721" width="15.796875" style="1" customWidth="1"/>
    <col min="9722" max="9723" width="10.3984375" style="1" customWidth="1"/>
    <col min="9724" max="9724" width="10.3984375" style="1" bestFit="1" customWidth="1"/>
    <col min="9725" max="9726" width="11.296875" style="1" customWidth="1"/>
    <col min="9727" max="9727" width="5.09765625" style="1" customWidth="1"/>
    <col min="9728" max="9728" width="3.19921875" style="1"/>
    <col min="9729" max="9729" width="7.59765625" style="1" customWidth="1"/>
    <col min="9730" max="9730" width="15.59765625" style="1" customWidth="1"/>
    <col min="9731" max="9731" width="11.69921875" style="1" customWidth="1"/>
    <col min="9732" max="9732" width="11.09765625" style="1" customWidth="1"/>
    <col min="9733" max="9733" width="12.3984375" style="1" customWidth="1"/>
    <col min="9734" max="9734" width="8" style="1" customWidth="1"/>
    <col min="9735" max="9964" width="8.8984375" style="1" customWidth="1"/>
    <col min="9965" max="9965" width="3.19921875" style="1"/>
    <col min="9966" max="9966" width="8.09765625" style="1" customWidth="1"/>
    <col min="9967" max="9967" width="15.796875" style="1" customWidth="1"/>
    <col min="9968" max="9969" width="10.3984375" style="1" customWidth="1"/>
    <col min="9970" max="9970" width="10.3984375" style="1" bestFit="1" customWidth="1"/>
    <col min="9971" max="9972" width="11.296875" style="1" customWidth="1"/>
    <col min="9973" max="9973" width="5.09765625" style="1" customWidth="1"/>
    <col min="9974" max="9975" width="3.19921875" style="1"/>
    <col min="9976" max="9976" width="8.09765625" style="1" customWidth="1"/>
    <col min="9977" max="9977" width="15.796875" style="1" customWidth="1"/>
    <col min="9978" max="9979" width="10.3984375" style="1" customWidth="1"/>
    <col min="9980" max="9980" width="10.3984375" style="1" bestFit="1" customWidth="1"/>
    <col min="9981" max="9982" width="11.296875" style="1" customWidth="1"/>
    <col min="9983" max="9983" width="5.09765625" style="1" customWidth="1"/>
    <col min="9984" max="9984" width="3.19921875" style="1"/>
    <col min="9985" max="9985" width="7.59765625" style="1" customWidth="1"/>
    <col min="9986" max="9986" width="15.59765625" style="1" customWidth="1"/>
    <col min="9987" max="9987" width="11.69921875" style="1" customWidth="1"/>
    <col min="9988" max="9988" width="11.09765625" style="1" customWidth="1"/>
    <col min="9989" max="9989" width="12.3984375" style="1" customWidth="1"/>
    <col min="9990" max="9990" width="8" style="1" customWidth="1"/>
    <col min="9991" max="10220" width="8.8984375" style="1" customWidth="1"/>
    <col min="10221" max="10221" width="3.19921875" style="1"/>
    <col min="10222" max="10222" width="8.09765625" style="1" customWidth="1"/>
    <col min="10223" max="10223" width="15.796875" style="1" customWidth="1"/>
    <col min="10224" max="10225" width="10.3984375" style="1" customWidth="1"/>
    <col min="10226" max="10226" width="10.3984375" style="1" bestFit="1" customWidth="1"/>
    <col min="10227" max="10228" width="11.296875" style="1" customWidth="1"/>
    <col min="10229" max="10229" width="5.09765625" style="1" customWidth="1"/>
    <col min="10230" max="10231" width="3.19921875" style="1"/>
    <col min="10232" max="10232" width="8.09765625" style="1" customWidth="1"/>
    <col min="10233" max="10233" width="15.796875" style="1" customWidth="1"/>
    <col min="10234" max="10235" width="10.3984375" style="1" customWidth="1"/>
    <col min="10236" max="10236" width="10.3984375" style="1" bestFit="1" customWidth="1"/>
    <col min="10237" max="10238" width="11.296875" style="1" customWidth="1"/>
    <col min="10239" max="10239" width="5.09765625" style="1" customWidth="1"/>
    <col min="10240" max="10240" width="3.19921875" style="1"/>
    <col min="10241" max="10241" width="7.59765625" style="1" customWidth="1"/>
    <col min="10242" max="10242" width="15.59765625" style="1" customWidth="1"/>
    <col min="10243" max="10243" width="11.69921875" style="1" customWidth="1"/>
    <col min="10244" max="10244" width="11.09765625" style="1" customWidth="1"/>
    <col min="10245" max="10245" width="12.3984375" style="1" customWidth="1"/>
    <col min="10246" max="10246" width="8" style="1" customWidth="1"/>
    <col min="10247" max="10476" width="8.8984375" style="1" customWidth="1"/>
    <col min="10477" max="10477" width="3.19921875" style="1"/>
    <col min="10478" max="10478" width="8.09765625" style="1" customWidth="1"/>
    <col min="10479" max="10479" width="15.796875" style="1" customWidth="1"/>
    <col min="10480" max="10481" width="10.3984375" style="1" customWidth="1"/>
    <col min="10482" max="10482" width="10.3984375" style="1" bestFit="1" customWidth="1"/>
    <col min="10483" max="10484" width="11.296875" style="1" customWidth="1"/>
    <col min="10485" max="10485" width="5.09765625" style="1" customWidth="1"/>
    <col min="10486" max="10487" width="3.19921875" style="1"/>
    <col min="10488" max="10488" width="8.09765625" style="1" customWidth="1"/>
    <col min="10489" max="10489" width="15.796875" style="1" customWidth="1"/>
    <col min="10490" max="10491" width="10.3984375" style="1" customWidth="1"/>
    <col min="10492" max="10492" width="10.3984375" style="1" bestFit="1" customWidth="1"/>
    <col min="10493" max="10494" width="11.296875" style="1" customWidth="1"/>
    <col min="10495" max="10495" width="5.09765625" style="1" customWidth="1"/>
    <col min="10496" max="10496" width="3.19921875" style="1"/>
    <col min="10497" max="10497" width="7.59765625" style="1" customWidth="1"/>
    <col min="10498" max="10498" width="15.59765625" style="1" customWidth="1"/>
    <col min="10499" max="10499" width="11.69921875" style="1" customWidth="1"/>
    <col min="10500" max="10500" width="11.09765625" style="1" customWidth="1"/>
    <col min="10501" max="10501" width="12.3984375" style="1" customWidth="1"/>
    <col min="10502" max="10502" width="8" style="1" customWidth="1"/>
    <col min="10503" max="10732" width="8.8984375" style="1" customWidth="1"/>
    <col min="10733" max="10733" width="3.19921875" style="1"/>
    <col min="10734" max="10734" width="8.09765625" style="1" customWidth="1"/>
    <col min="10735" max="10735" width="15.796875" style="1" customWidth="1"/>
    <col min="10736" max="10737" width="10.3984375" style="1" customWidth="1"/>
    <col min="10738" max="10738" width="10.3984375" style="1" bestFit="1" customWidth="1"/>
    <col min="10739" max="10740" width="11.296875" style="1" customWidth="1"/>
    <col min="10741" max="10741" width="5.09765625" style="1" customWidth="1"/>
    <col min="10742" max="10743" width="3.19921875" style="1"/>
    <col min="10744" max="10744" width="8.09765625" style="1" customWidth="1"/>
    <col min="10745" max="10745" width="15.796875" style="1" customWidth="1"/>
    <col min="10746" max="10747" width="10.3984375" style="1" customWidth="1"/>
    <col min="10748" max="10748" width="10.3984375" style="1" bestFit="1" customWidth="1"/>
    <col min="10749" max="10750" width="11.296875" style="1" customWidth="1"/>
    <col min="10751" max="10751" width="5.09765625" style="1" customWidth="1"/>
    <col min="10752" max="10752" width="3.19921875" style="1"/>
    <col min="10753" max="10753" width="7.59765625" style="1" customWidth="1"/>
    <col min="10754" max="10754" width="15.59765625" style="1" customWidth="1"/>
    <col min="10755" max="10755" width="11.69921875" style="1" customWidth="1"/>
    <col min="10756" max="10756" width="11.09765625" style="1" customWidth="1"/>
    <col min="10757" max="10757" width="12.3984375" style="1" customWidth="1"/>
    <col min="10758" max="10758" width="8" style="1" customWidth="1"/>
    <col min="10759" max="10988" width="8.8984375" style="1" customWidth="1"/>
    <col min="10989" max="10989" width="3.19921875" style="1"/>
    <col min="10990" max="10990" width="8.09765625" style="1" customWidth="1"/>
    <col min="10991" max="10991" width="15.796875" style="1" customWidth="1"/>
    <col min="10992" max="10993" width="10.3984375" style="1" customWidth="1"/>
    <col min="10994" max="10994" width="10.3984375" style="1" bestFit="1" customWidth="1"/>
    <col min="10995" max="10996" width="11.296875" style="1" customWidth="1"/>
    <col min="10997" max="10997" width="5.09765625" style="1" customWidth="1"/>
    <col min="10998" max="10999" width="3.19921875" style="1"/>
    <col min="11000" max="11000" width="8.09765625" style="1" customWidth="1"/>
    <col min="11001" max="11001" width="15.796875" style="1" customWidth="1"/>
    <col min="11002" max="11003" width="10.3984375" style="1" customWidth="1"/>
    <col min="11004" max="11004" width="10.3984375" style="1" bestFit="1" customWidth="1"/>
    <col min="11005" max="11006" width="11.296875" style="1" customWidth="1"/>
    <col min="11007" max="11007" width="5.09765625" style="1" customWidth="1"/>
    <col min="11008" max="11008" width="3.19921875" style="1"/>
    <col min="11009" max="11009" width="7.59765625" style="1" customWidth="1"/>
    <col min="11010" max="11010" width="15.59765625" style="1" customWidth="1"/>
    <col min="11011" max="11011" width="11.69921875" style="1" customWidth="1"/>
    <col min="11012" max="11012" width="11.09765625" style="1" customWidth="1"/>
    <col min="11013" max="11013" width="12.3984375" style="1" customWidth="1"/>
    <col min="11014" max="11014" width="8" style="1" customWidth="1"/>
    <col min="11015" max="11244" width="8.8984375" style="1" customWidth="1"/>
    <col min="11245" max="11245" width="3.19921875" style="1"/>
    <col min="11246" max="11246" width="8.09765625" style="1" customWidth="1"/>
    <col min="11247" max="11247" width="15.796875" style="1" customWidth="1"/>
    <col min="11248" max="11249" width="10.3984375" style="1" customWidth="1"/>
    <col min="11250" max="11250" width="10.3984375" style="1" bestFit="1" customWidth="1"/>
    <col min="11251" max="11252" width="11.296875" style="1" customWidth="1"/>
    <col min="11253" max="11253" width="5.09765625" style="1" customWidth="1"/>
    <col min="11254" max="11255" width="3.19921875" style="1"/>
    <col min="11256" max="11256" width="8.09765625" style="1" customWidth="1"/>
    <col min="11257" max="11257" width="15.796875" style="1" customWidth="1"/>
    <col min="11258" max="11259" width="10.3984375" style="1" customWidth="1"/>
    <col min="11260" max="11260" width="10.3984375" style="1" bestFit="1" customWidth="1"/>
    <col min="11261" max="11262" width="11.296875" style="1" customWidth="1"/>
    <col min="11263" max="11263" width="5.09765625" style="1" customWidth="1"/>
    <col min="11264" max="11264" width="3.19921875" style="1"/>
    <col min="11265" max="11265" width="7.59765625" style="1" customWidth="1"/>
    <col min="11266" max="11266" width="15.59765625" style="1" customWidth="1"/>
    <col min="11267" max="11267" width="11.69921875" style="1" customWidth="1"/>
    <col min="11268" max="11268" width="11.09765625" style="1" customWidth="1"/>
    <col min="11269" max="11269" width="12.3984375" style="1" customWidth="1"/>
    <col min="11270" max="11270" width="8" style="1" customWidth="1"/>
    <col min="11271" max="11500" width="8.8984375" style="1" customWidth="1"/>
    <col min="11501" max="11501" width="3.19921875" style="1"/>
    <col min="11502" max="11502" width="8.09765625" style="1" customWidth="1"/>
    <col min="11503" max="11503" width="15.796875" style="1" customWidth="1"/>
    <col min="11504" max="11505" width="10.3984375" style="1" customWidth="1"/>
    <col min="11506" max="11506" width="10.3984375" style="1" bestFit="1" customWidth="1"/>
    <col min="11507" max="11508" width="11.296875" style="1" customWidth="1"/>
    <col min="11509" max="11509" width="5.09765625" style="1" customWidth="1"/>
    <col min="11510" max="11511" width="3.19921875" style="1"/>
    <col min="11512" max="11512" width="8.09765625" style="1" customWidth="1"/>
    <col min="11513" max="11513" width="15.796875" style="1" customWidth="1"/>
    <col min="11514" max="11515" width="10.3984375" style="1" customWidth="1"/>
    <col min="11516" max="11516" width="10.3984375" style="1" bestFit="1" customWidth="1"/>
    <col min="11517" max="11518" width="11.296875" style="1" customWidth="1"/>
    <col min="11519" max="11519" width="5.09765625" style="1" customWidth="1"/>
    <col min="11520" max="11520" width="3.19921875" style="1"/>
    <col min="11521" max="11521" width="7.59765625" style="1" customWidth="1"/>
    <col min="11522" max="11522" width="15.59765625" style="1" customWidth="1"/>
    <col min="11523" max="11523" width="11.69921875" style="1" customWidth="1"/>
    <col min="11524" max="11524" width="11.09765625" style="1" customWidth="1"/>
    <col min="11525" max="11525" width="12.3984375" style="1" customWidth="1"/>
    <col min="11526" max="11526" width="8" style="1" customWidth="1"/>
    <col min="11527" max="11756" width="8.8984375" style="1" customWidth="1"/>
    <col min="11757" max="11757" width="3.19921875" style="1"/>
    <col min="11758" max="11758" width="8.09765625" style="1" customWidth="1"/>
    <col min="11759" max="11759" width="15.796875" style="1" customWidth="1"/>
    <col min="11760" max="11761" width="10.3984375" style="1" customWidth="1"/>
    <col min="11762" max="11762" width="10.3984375" style="1" bestFit="1" customWidth="1"/>
    <col min="11763" max="11764" width="11.296875" style="1" customWidth="1"/>
    <col min="11765" max="11765" width="5.09765625" style="1" customWidth="1"/>
    <col min="11766" max="11767" width="3.19921875" style="1"/>
    <col min="11768" max="11768" width="8.09765625" style="1" customWidth="1"/>
    <col min="11769" max="11769" width="15.796875" style="1" customWidth="1"/>
    <col min="11770" max="11771" width="10.3984375" style="1" customWidth="1"/>
    <col min="11772" max="11772" width="10.3984375" style="1" bestFit="1" customWidth="1"/>
    <col min="11773" max="11774" width="11.296875" style="1" customWidth="1"/>
    <col min="11775" max="11775" width="5.09765625" style="1" customWidth="1"/>
    <col min="11776" max="11776" width="3.19921875" style="1"/>
    <col min="11777" max="11777" width="7.59765625" style="1" customWidth="1"/>
    <col min="11778" max="11778" width="15.59765625" style="1" customWidth="1"/>
    <col min="11779" max="11779" width="11.69921875" style="1" customWidth="1"/>
    <col min="11780" max="11780" width="11.09765625" style="1" customWidth="1"/>
    <col min="11781" max="11781" width="12.3984375" style="1" customWidth="1"/>
    <col min="11782" max="11782" width="8" style="1" customWidth="1"/>
    <col min="11783" max="12012" width="8.8984375" style="1" customWidth="1"/>
    <col min="12013" max="12013" width="3.19921875" style="1"/>
    <col min="12014" max="12014" width="8.09765625" style="1" customWidth="1"/>
    <col min="12015" max="12015" width="15.796875" style="1" customWidth="1"/>
    <col min="12016" max="12017" width="10.3984375" style="1" customWidth="1"/>
    <col min="12018" max="12018" width="10.3984375" style="1" bestFit="1" customWidth="1"/>
    <col min="12019" max="12020" width="11.296875" style="1" customWidth="1"/>
    <col min="12021" max="12021" width="5.09765625" style="1" customWidth="1"/>
    <col min="12022" max="12023" width="3.19921875" style="1"/>
    <col min="12024" max="12024" width="8.09765625" style="1" customWidth="1"/>
    <col min="12025" max="12025" width="15.796875" style="1" customWidth="1"/>
    <col min="12026" max="12027" width="10.3984375" style="1" customWidth="1"/>
    <col min="12028" max="12028" width="10.3984375" style="1" bestFit="1" customWidth="1"/>
    <col min="12029" max="12030" width="11.296875" style="1" customWidth="1"/>
    <col min="12031" max="12031" width="5.09765625" style="1" customWidth="1"/>
    <col min="12032" max="12032" width="3.19921875" style="1"/>
    <col min="12033" max="12033" width="7.59765625" style="1" customWidth="1"/>
    <col min="12034" max="12034" width="15.59765625" style="1" customWidth="1"/>
    <col min="12035" max="12035" width="11.69921875" style="1" customWidth="1"/>
    <col min="12036" max="12036" width="11.09765625" style="1" customWidth="1"/>
    <col min="12037" max="12037" width="12.3984375" style="1" customWidth="1"/>
    <col min="12038" max="12038" width="8" style="1" customWidth="1"/>
    <col min="12039" max="12268" width="8.8984375" style="1" customWidth="1"/>
    <col min="12269" max="12269" width="3.19921875" style="1"/>
    <col min="12270" max="12270" width="8.09765625" style="1" customWidth="1"/>
    <col min="12271" max="12271" width="15.796875" style="1" customWidth="1"/>
    <col min="12272" max="12273" width="10.3984375" style="1" customWidth="1"/>
    <col min="12274" max="12274" width="10.3984375" style="1" bestFit="1" customWidth="1"/>
    <col min="12275" max="12276" width="11.296875" style="1" customWidth="1"/>
    <col min="12277" max="12277" width="5.09765625" style="1" customWidth="1"/>
    <col min="12278" max="12279" width="3.19921875" style="1"/>
    <col min="12280" max="12280" width="8.09765625" style="1" customWidth="1"/>
    <col min="12281" max="12281" width="15.796875" style="1" customWidth="1"/>
    <col min="12282" max="12283" width="10.3984375" style="1" customWidth="1"/>
    <col min="12284" max="12284" width="10.3984375" style="1" bestFit="1" customWidth="1"/>
    <col min="12285" max="12286" width="11.296875" style="1" customWidth="1"/>
    <col min="12287" max="12287" width="5.09765625" style="1" customWidth="1"/>
    <col min="12288" max="12288" width="3.19921875" style="1"/>
    <col min="12289" max="12289" width="7.59765625" style="1" customWidth="1"/>
    <col min="12290" max="12290" width="15.59765625" style="1" customWidth="1"/>
    <col min="12291" max="12291" width="11.69921875" style="1" customWidth="1"/>
    <col min="12292" max="12292" width="11.09765625" style="1" customWidth="1"/>
    <col min="12293" max="12293" width="12.3984375" style="1" customWidth="1"/>
    <col min="12294" max="12294" width="8" style="1" customWidth="1"/>
    <col min="12295" max="12524" width="8.8984375" style="1" customWidth="1"/>
    <col min="12525" max="12525" width="3.19921875" style="1"/>
    <col min="12526" max="12526" width="8.09765625" style="1" customWidth="1"/>
    <col min="12527" max="12527" width="15.796875" style="1" customWidth="1"/>
    <col min="12528" max="12529" width="10.3984375" style="1" customWidth="1"/>
    <col min="12530" max="12530" width="10.3984375" style="1" bestFit="1" customWidth="1"/>
    <col min="12531" max="12532" width="11.296875" style="1" customWidth="1"/>
    <col min="12533" max="12533" width="5.09765625" style="1" customWidth="1"/>
    <col min="12534" max="12535" width="3.19921875" style="1"/>
    <col min="12536" max="12536" width="8.09765625" style="1" customWidth="1"/>
    <col min="12537" max="12537" width="15.796875" style="1" customWidth="1"/>
    <col min="12538" max="12539" width="10.3984375" style="1" customWidth="1"/>
    <col min="12540" max="12540" width="10.3984375" style="1" bestFit="1" customWidth="1"/>
    <col min="12541" max="12542" width="11.296875" style="1" customWidth="1"/>
    <col min="12543" max="12543" width="5.09765625" style="1" customWidth="1"/>
    <col min="12544" max="12544" width="3.19921875" style="1"/>
    <col min="12545" max="12545" width="7.59765625" style="1" customWidth="1"/>
    <col min="12546" max="12546" width="15.59765625" style="1" customWidth="1"/>
    <col min="12547" max="12547" width="11.69921875" style="1" customWidth="1"/>
    <col min="12548" max="12548" width="11.09765625" style="1" customWidth="1"/>
    <col min="12549" max="12549" width="12.3984375" style="1" customWidth="1"/>
    <col min="12550" max="12550" width="8" style="1" customWidth="1"/>
    <col min="12551" max="12780" width="8.8984375" style="1" customWidth="1"/>
    <col min="12781" max="12781" width="3.19921875" style="1"/>
    <col min="12782" max="12782" width="8.09765625" style="1" customWidth="1"/>
    <col min="12783" max="12783" width="15.796875" style="1" customWidth="1"/>
    <col min="12784" max="12785" width="10.3984375" style="1" customWidth="1"/>
    <col min="12786" max="12786" width="10.3984375" style="1" bestFit="1" customWidth="1"/>
    <col min="12787" max="12788" width="11.296875" style="1" customWidth="1"/>
    <col min="12789" max="12789" width="5.09765625" style="1" customWidth="1"/>
    <col min="12790" max="12791" width="3.19921875" style="1"/>
    <col min="12792" max="12792" width="8.09765625" style="1" customWidth="1"/>
    <col min="12793" max="12793" width="15.796875" style="1" customWidth="1"/>
    <col min="12794" max="12795" width="10.3984375" style="1" customWidth="1"/>
    <col min="12796" max="12796" width="10.3984375" style="1" bestFit="1" customWidth="1"/>
    <col min="12797" max="12798" width="11.296875" style="1" customWidth="1"/>
    <col min="12799" max="12799" width="5.09765625" style="1" customWidth="1"/>
    <col min="12800" max="12800" width="3.19921875" style="1"/>
    <col min="12801" max="12801" width="7.59765625" style="1" customWidth="1"/>
    <col min="12802" max="12802" width="15.59765625" style="1" customWidth="1"/>
    <col min="12803" max="12803" width="11.69921875" style="1" customWidth="1"/>
    <col min="12804" max="12804" width="11.09765625" style="1" customWidth="1"/>
    <col min="12805" max="12805" width="12.3984375" style="1" customWidth="1"/>
    <col min="12806" max="12806" width="8" style="1" customWidth="1"/>
    <col min="12807" max="13036" width="8.8984375" style="1" customWidth="1"/>
    <col min="13037" max="13037" width="3.19921875" style="1"/>
    <col min="13038" max="13038" width="8.09765625" style="1" customWidth="1"/>
    <col min="13039" max="13039" width="15.796875" style="1" customWidth="1"/>
    <col min="13040" max="13041" width="10.3984375" style="1" customWidth="1"/>
    <col min="13042" max="13042" width="10.3984375" style="1" bestFit="1" customWidth="1"/>
    <col min="13043" max="13044" width="11.296875" style="1" customWidth="1"/>
    <col min="13045" max="13045" width="5.09765625" style="1" customWidth="1"/>
    <col min="13046" max="13047" width="3.19921875" style="1"/>
    <col min="13048" max="13048" width="8.09765625" style="1" customWidth="1"/>
    <col min="13049" max="13049" width="15.796875" style="1" customWidth="1"/>
    <col min="13050" max="13051" width="10.3984375" style="1" customWidth="1"/>
    <col min="13052" max="13052" width="10.3984375" style="1" bestFit="1" customWidth="1"/>
    <col min="13053" max="13054" width="11.296875" style="1" customWidth="1"/>
    <col min="13055" max="13055" width="5.09765625" style="1" customWidth="1"/>
    <col min="13056" max="13056" width="3.19921875" style="1"/>
    <col min="13057" max="13057" width="7.59765625" style="1" customWidth="1"/>
    <col min="13058" max="13058" width="15.59765625" style="1" customWidth="1"/>
    <col min="13059" max="13059" width="11.69921875" style="1" customWidth="1"/>
    <col min="13060" max="13060" width="11.09765625" style="1" customWidth="1"/>
    <col min="13061" max="13061" width="12.3984375" style="1" customWidth="1"/>
    <col min="13062" max="13062" width="8" style="1" customWidth="1"/>
    <col min="13063" max="13292" width="8.8984375" style="1" customWidth="1"/>
    <col min="13293" max="13293" width="3.19921875" style="1"/>
    <col min="13294" max="13294" width="8.09765625" style="1" customWidth="1"/>
    <col min="13295" max="13295" width="15.796875" style="1" customWidth="1"/>
    <col min="13296" max="13297" width="10.3984375" style="1" customWidth="1"/>
    <col min="13298" max="13298" width="10.3984375" style="1" bestFit="1" customWidth="1"/>
    <col min="13299" max="13300" width="11.296875" style="1" customWidth="1"/>
    <col min="13301" max="13301" width="5.09765625" style="1" customWidth="1"/>
    <col min="13302" max="13303" width="3.19921875" style="1"/>
    <col min="13304" max="13304" width="8.09765625" style="1" customWidth="1"/>
    <col min="13305" max="13305" width="15.796875" style="1" customWidth="1"/>
    <col min="13306" max="13307" width="10.3984375" style="1" customWidth="1"/>
    <col min="13308" max="13308" width="10.3984375" style="1" bestFit="1" customWidth="1"/>
    <col min="13309" max="13310" width="11.296875" style="1" customWidth="1"/>
    <col min="13311" max="13311" width="5.09765625" style="1" customWidth="1"/>
    <col min="13312" max="13312" width="3.19921875" style="1"/>
    <col min="13313" max="13313" width="7.59765625" style="1" customWidth="1"/>
    <col min="13314" max="13314" width="15.59765625" style="1" customWidth="1"/>
    <col min="13315" max="13315" width="11.69921875" style="1" customWidth="1"/>
    <col min="13316" max="13316" width="11.09765625" style="1" customWidth="1"/>
    <col min="13317" max="13317" width="12.3984375" style="1" customWidth="1"/>
    <col min="13318" max="13318" width="8" style="1" customWidth="1"/>
    <col min="13319" max="13548" width="8.8984375" style="1" customWidth="1"/>
    <col min="13549" max="13549" width="3.19921875" style="1"/>
    <col min="13550" max="13550" width="8.09765625" style="1" customWidth="1"/>
    <col min="13551" max="13551" width="15.796875" style="1" customWidth="1"/>
    <col min="13552" max="13553" width="10.3984375" style="1" customWidth="1"/>
    <col min="13554" max="13554" width="10.3984375" style="1" bestFit="1" customWidth="1"/>
    <col min="13555" max="13556" width="11.296875" style="1" customWidth="1"/>
    <col min="13557" max="13557" width="5.09765625" style="1" customWidth="1"/>
    <col min="13558" max="13559" width="3.19921875" style="1"/>
    <col min="13560" max="13560" width="8.09765625" style="1" customWidth="1"/>
    <col min="13561" max="13561" width="15.796875" style="1" customWidth="1"/>
    <col min="13562" max="13563" width="10.3984375" style="1" customWidth="1"/>
    <col min="13564" max="13564" width="10.3984375" style="1" bestFit="1" customWidth="1"/>
    <col min="13565" max="13566" width="11.296875" style="1" customWidth="1"/>
    <col min="13567" max="13567" width="5.09765625" style="1" customWidth="1"/>
    <col min="13568" max="13568" width="3.19921875" style="1"/>
    <col min="13569" max="13569" width="7.59765625" style="1" customWidth="1"/>
    <col min="13570" max="13570" width="15.59765625" style="1" customWidth="1"/>
    <col min="13571" max="13571" width="11.69921875" style="1" customWidth="1"/>
    <col min="13572" max="13572" width="11.09765625" style="1" customWidth="1"/>
    <col min="13573" max="13573" width="12.3984375" style="1" customWidth="1"/>
    <col min="13574" max="13574" width="8" style="1" customWidth="1"/>
    <col min="13575" max="13804" width="8.8984375" style="1" customWidth="1"/>
    <col min="13805" max="13805" width="3.19921875" style="1"/>
    <col min="13806" max="13806" width="8.09765625" style="1" customWidth="1"/>
    <col min="13807" max="13807" width="15.796875" style="1" customWidth="1"/>
    <col min="13808" max="13809" width="10.3984375" style="1" customWidth="1"/>
    <col min="13810" max="13810" width="10.3984375" style="1" bestFit="1" customWidth="1"/>
    <col min="13811" max="13812" width="11.296875" style="1" customWidth="1"/>
    <col min="13813" max="13813" width="5.09765625" style="1" customWidth="1"/>
    <col min="13814" max="13815" width="3.19921875" style="1"/>
    <col min="13816" max="13816" width="8.09765625" style="1" customWidth="1"/>
    <col min="13817" max="13817" width="15.796875" style="1" customWidth="1"/>
    <col min="13818" max="13819" width="10.3984375" style="1" customWidth="1"/>
    <col min="13820" max="13820" width="10.3984375" style="1" bestFit="1" customWidth="1"/>
    <col min="13821" max="13822" width="11.296875" style="1" customWidth="1"/>
    <col min="13823" max="13823" width="5.09765625" style="1" customWidth="1"/>
    <col min="13824" max="13824" width="3.19921875" style="1"/>
    <col min="13825" max="13825" width="7.59765625" style="1" customWidth="1"/>
    <col min="13826" max="13826" width="15.59765625" style="1" customWidth="1"/>
    <col min="13827" max="13827" width="11.69921875" style="1" customWidth="1"/>
    <col min="13828" max="13828" width="11.09765625" style="1" customWidth="1"/>
    <col min="13829" max="13829" width="12.3984375" style="1" customWidth="1"/>
    <col min="13830" max="13830" width="8" style="1" customWidth="1"/>
    <col min="13831" max="14060" width="8.8984375" style="1" customWidth="1"/>
    <col min="14061" max="14061" width="3.19921875" style="1"/>
    <col min="14062" max="14062" width="8.09765625" style="1" customWidth="1"/>
    <col min="14063" max="14063" width="15.796875" style="1" customWidth="1"/>
    <col min="14064" max="14065" width="10.3984375" style="1" customWidth="1"/>
    <col min="14066" max="14066" width="10.3984375" style="1" bestFit="1" customWidth="1"/>
    <col min="14067" max="14068" width="11.296875" style="1" customWidth="1"/>
    <col min="14069" max="14069" width="5.09765625" style="1" customWidth="1"/>
    <col min="14070" max="14071" width="3.19921875" style="1"/>
    <col min="14072" max="14072" width="8.09765625" style="1" customWidth="1"/>
    <col min="14073" max="14073" width="15.796875" style="1" customWidth="1"/>
    <col min="14074" max="14075" width="10.3984375" style="1" customWidth="1"/>
    <col min="14076" max="14076" width="10.3984375" style="1" bestFit="1" customWidth="1"/>
    <col min="14077" max="14078" width="11.296875" style="1" customWidth="1"/>
    <col min="14079" max="14079" width="5.09765625" style="1" customWidth="1"/>
    <col min="14080" max="14080" width="3.19921875" style="1"/>
    <col min="14081" max="14081" width="7.59765625" style="1" customWidth="1"/>
    <col min="14082" max="14082" width="15.59765625" style="1" customWidth="1"/>
    <col min="14083" max="14083" width="11.69921875" style="1" customWidth="1"/>
    <col min="14084" max="14084" width="11.09765625" style="1" customWidth="1"/>
    <col min="14085" max="14085" width="12.3984375" style="1" customWidth="1"/>
    <col min="14086" max="14086" width="8" style="1" customWidth="1"/>
    <col min="14087" max="14316" width="8.8984375" style="1" customWidth="1"/>
    <col min="14317" max="14317" width="3.19921875" style="1"/>
    <col min="14318" max="14318" width="8.09765625" style="1" customWidth="1"/>
    <col min="14319" max="14319" width="15.796875" style="1" customWidth="1"/>
    <col min="14320" max="14321" width="10.3984375" style="1" customWidth="1"/>
    <col min="14322" max="14322" width="10.3984375" style="1" bestFit="1" customWidth="1"/>
    <col min="14323" max="14324" width="11.296875" style="1" customWidth="1"/>
    <col min="14325" max="14325" width="5.09765625" style="1" customWidth="1"/>
    <col min="14326" max="14327" width="3.19921875" style="1"/>
    <col min="14328" max="14328" width="8.09765625" style="1" customWidth="1"/>
    <col min="14329" max="14329" width="15.796875" style="1" customWidth="1"/>
    <col min="14330" max="14331" width="10.3984375" style="1" customWidth="1"/>
    <col min="14332" max="14332" width="10.3984375" style="1" bestFit="1" customWidth="1"/>
    <col min="14333" max="14334" width="11.296875" style="1" customWidth="1"/>
    <col min="14335" max="14335" width="5.09765625" style="1" customWidth="1"/>
    <col min="14336" max="14336" width="3.19921875" style="1"/>
    <col min="14337" max="14337" width="7.59765625" style="1" customWidth="1"/>
    <col min="14338" max="14338" width="15.59765625" style="1" customWidth="1"/>
    <col min="14339" max="14339" width="11.69921875" style="1" customWidth="1"/>
    <col min="14340" max="14340" width="11.09765625" style="1" customWidth="1"/>
    <col min="14341" max="14341" width="12.3984375" style="1" customWidth="1"/>
    <col min="14342" max="14342" width="8" style="1" customWidth="1"/>
    <col min="14343" max="14572" width="8.8984375" style="1" customWidth="1"/>
    <col min="14573" max="14573" width="3.19921875" style="1"/>
    <col min="14574" max="14574" width="8.09765625" style="1" customWidth="1"/>
    <col min="14575" max="14575" width="15.796875" style="1" customWidth="1"/>
    <col min="14576" max="14577" width="10.3984375" style="1" customWidth="1"/>
    <col min="14578" max="14578" width="10.3984375" style="1" bestFit="1" customWidth="1"/>
    <col min="14579" max="14580" width="11.296875" style="1" customWidth="1"/>
    <col min="14581" max="14581" width="5.09765625" style="1" customWidth="1"/>
    <col min="14582" max="14583" width="3.19921875" style="1"/>
    <col min="14584" max="14584" width="8.09765625" style="1" customWidth="1"/>
    <col min="14585" max="14585" width="15.796875" style="1" customWidth="1"/>
    <col min="14586" max="14587" width="10.3984375" style="1" customWidth="1"/>
    <col min="14588" max="14588" width="10.3984375" style="1" bestFit="1" customWidth="1"/>
    <col min="14589" max="14590" width="11.296875" style="1" customWidth="1"/>
    <col min="14591" max="14591" width="5.09765625" style="1" customWidth="1"/>
    <col min="14592" max="14592" width="3.19921875" style="1"/>
    <col min="14593" max="14593" width="7.59765625" style="1" customWidth="1"/>
    <col min="14594" max="14594" width="15.59765625" style="1" customWidth="1"/>
    <col min="14595" max="14595" width="11.69921875" style="1" customWidth="1"/>
    <col min="14596" max="14596" width="11.09765625" style="1" customWidth="1"/>
    <col min="14597" max="14597" width="12.3984375" style="1" customWidth="1"/>
    <col min="14598" max="14598" width="8" style="1" customWidth="1"/>
    <col min="14599" max="14828" width="8.8984375" style="1" customWidth="1"/>
    <col min="14829" max="14829" width="3.19921875" style="1"/>
    <col min="14830" max="14830" width="8.09765625" style="1" customWidth="1"/>
    <col min="14831" max="14831" width="15.796875" style="1" customWidth="1"/>
    <col min="14832" max="14833" width="10.3984375" style="1" customWidth="1"/>
    <col min="14834" max="14834" width="10.3984375" style="1" bestFit="1" customWidth="1"/>
    <col min="14835" max="14836" width="11.296875" style="1" customWidth="1"/>
    <col min="14837" max="14837" width="5.09765625" style="1" customWidth="1"/>
    <col min="14838" max="14839" width="3.19921875" style="1"/>
    <col min="14840" max="14840" width="8.09765625" style="1" customWidth="1"/>
    <col min="14841" max="14841" width="15.796875" style="1" customWidth="1"/>
    <col min="14842" max="14843" width="10.3984375" style="1" customWidth="1"/>
    <col min="14844" max="14844" width="10.3984375" style="1" bestFit="1" customWidth="1"/>
    <col min="14845" max="14846" width="11.296875" style="1" customWidth="1"/>
    <col min="14847" max="14847" width="5.09765625" style="1" customWidth="1"/>
    <col min="14848" max="14848" width="3.19921875" style="1"/>
    <col min="14849" max="14849" width="7.59765625" style="1" customWidth="1"/>
    <col min="14850" max="14850" width="15.59765625" style="1" customWidth="1"/>
    <col min="14851" max="14851" width="11.69921875" style="1" customWidth="1"/>
    <col min="14852" max="14852" width="11.09765625" style="1" customWidth="1"/>
    <col min="14853" max="14853" width="12.3984375" style="1" customWidth="1"/>
    <col min="14854" max="14854" width="8" style="1" customWidth="1"/>
    <col min="14855" max="15084" width="8.8984375" style="1" customWidth="1"/>
    <col min="15085" max="15085" width="3.19921875" style="1"/>
    <col min="15086" max="15086" width="8.09765625" style="1" customWidth="1"/>
    <col min="15087" max="15087" width="15.796875" style="1" customWidth="1"/>
    <col min="15088" max="15089" width="10.3984375" style="1" customWidth="1"/>
    <col min="15090" max="15090" width="10.3984375" style="1" bestFit="1" customWidth="1"/>
    <col min="15091" max="15092" width="11.296875" style="1" customWidth="1"/>
    <col min="15093" max="15093" width="5.09765625" style="1" customWidth="1"/>
    <col min="15094" max="15095" width="3.19921875" style="1"/>
    <col min="15096" max="15096" width="8.09765625" style="1" customWidth="1"/>
    <col min="15097" max="15097" width="15.796875" style="1" customWidth="1"/>
    <col min="15098" max="15099" width="10.3984375" style="1" customWidth="1"/>
    <col min="15100" max="15100" width="10.3984375" style="1" bestFit="1" customWidth="1"/>
    <col min="15101" max="15102" width="11.296875" style="1" customWidth="1"/>
    <col min="15103" max="15103" width="5.09765625" style="1" customWidth="1"/>
    <col min="15104" max="15104" width="3.19921875" style="1"/>
    <col min="15105" max="15105" width="7.59765625" style="1" customWidth="1"/>
    <col min="15106" max="15106" width="15.59765625" style="1" customWidth="1"/>
    <col min="15107" max="15107" width="11.69921875" style="1" customWidth="1"/>
    <col min="15108" max="15108" width="11.09765625" style="1" customWidth="1"/>
    <col min="15109" max="15109" width="12.3984375" style="1" customWidth="1"/>
    <col min="15110" max="15110" width="8" style="1" customWidth="1"/>
    <col min="15111" max="15340" width="8.8984375" style="1" customWidth="1"/>
    <col min="15341" max="15341" width="3.19921875" style="1"/>
    <col min="15342" max="15342" width="8.09765625" style="1" customWidth="1"/>
    <col min="15343" max="15343" width="15.796875" style="1" customWidth="1"/>
    <col min="15344" max="15345" width="10.3984375" style="1" customWidth="1"/>
    <col min="15346" max="15346" width="10.3984375" style="1" bestFit="1" customWidth="1"/>
    <col min="15347" max="15348" width="11.296875" style="1" customWidth="1"/>
    <col min="15349" max="15349" width="5.09765625" style="1" customWidth="1"/>
    <col min="15350" max="15351" width="3.19921875" style="1"/>
    <col min="15352" max="15352" width="8.09765625" style="1" customWidth="1"/>
    <col min="15353" max="15353" width="15.796875" style="1" customWidth="1"/>
    <col min="15354" max="15355" width="10.3984375" style="1" customWidth="1"/>
    <col min="15356" max="15356" width="10.3984375" style="1" bestFit="1" customWidth="1"/>
    <col min="15357" max="15358" width="11.296875" style="1" customWidth="1"/>
    <col min="15359" max="15359" width="5.09765625" style="1" customWidth="1"/>
    <col min="15360" max="15360" width="3.19921875" style="1"/>
    <col min="15361" max="15361" width="7.59765625" style="1" customWidth="1"/>
    <col min="15362" max="15362" width="15.59765625" style="1" customWidth="1"/>
    <col min="15363" max="15363" width="11.69921875" style="1" customWidth="1"/>
    <col min="15364" max="15364" width="11.09765625" style="1" customWidth="1"/>
    <col min="15365" max="15365" width="12.3984375" style="1" customWidth="1"/>
    <col min="15366" max="15366" width="8" style="1" customWidth="1"/>
    <col min="15367" max="15596" width="8.8984375" style="1" customWidth="1"/>
    <col min="15597" max="15597" width="3.19921875" style="1"/>
    <col min="15598" max="15598" width="8.09765625" style="1" customWidth="1"/>
    <col min="15599" max="15599" width="15.796875" style="1" customWidth="1"/>
    <col min="15600" max="15601" width="10.3984375" style="1" customWidth="1"/>
    <col min="15602" max="15602" width="10.3984375" style="1" bestFit="1" customWidth="1"/>
    <col min="15603" max="15604" width="11.296875" style="1" customWidth="1"/>
    <col min="15605" max="15605" width="5.09765625" style="1" customWidth="1"/>
    <col min="15606" max="15607" width="3.19921875" style="1"/>
    <col min="15608" max="15608" width="8.09765625" style="1" customWidth="1"/>
    <col min="15609" max="15609" width="15.796875" style="1" customWidth="1"/>
    <col min="15610" max="15611" width="10.3984375" style="1" customWidth="1"/>
    <col min="15612" max="15612" width="10.3984375" style="1" bestFit="1" customWidth="1"/>
    <col min="15613" max="15614" width="11.296875" style="1" customWidth="1"/>
    <col min="15615" max="15615" width="5.09765625" style="1" customWidth="1"/>
    <col min="15616" max="15616" width="3.19921875" style="1"/>
    <col min="15617" max="15617" width="7.59765625" style="1" customWidth="1"/>
    <col min="15618" max="15618" width="15.59765625" style="1" customWidth="1"/>
    <col min="15619" max="15619" width="11.69921875" style="1" customWidth="1"/>
    <col min="15620" max="15620" width="11.09765625" style="1" customWidth="1"/>
    <col min="15621" max="15621" width="12.3984375" style="1" customWidth="1"/>
    <col min="15622" max="15622" width="8" style="1" customWidth="1"/>
    <col min="15623" max="15852" width="8.8984375" style="1" customWidth="1"/>
    <col min="15853" max="15853" width="3.19921875" style="1"/>
    <col min="15854" max="15854" width="8.09765625" style="1" customWidth="1"/>
    <col min="15855" max="15855" width="15.796875" style="1" customWidth="1"/>
    <col min="15856" max="15857" width="10.3984375" style="1" customWidth="1"/>
    <col min="15858" max="15858" width="10.3984375" style="1" bestFit="1" customWidth="1"/>
    <col min="15859" max="15860" width="11.296875" style="1" customWidth="1"/>
    <col min="15861" max="15861" width="5.09765625" style="1" customWidth="1"/>
    <col min="15862" max="15863" width="3.19921875" style="1"/>
    <col min="15864" max="15864" width="8.09765625" style="1" customWidth="1"/>
    <col min="15865" max="15865" width="15.796875" style="1" customWidth="1"/>
    <col min="15866" max="15867" width="10.3984375" style="1" customWidth="1"/>
    <col min="15868" max="15868" width="10.3984375" style="1" bestFit="1" customWidth="1"/>
    <col min="15869" max="15870" width="11.296875" style="1" customWidth="1"/>
    <col min="15871" max="15871" width="5.09765625" style="1" customWidth="1"/>
    <col min="15872" max="15872" width="3.19921875" style="1"/>
    <col min="15873" max="15873" width="7.59765625" style="1" customWidth="1"/>
    <col min="15874" max="15874" width="15.59765625" style="1" customWidth="1"/>
    <col min="15875" max="15875" width="11.69921875" style="1" customWidth="1"/>
    <col min="15876" max="15876" width="11.09765625" style="1" customWidth="1"/>
    <col min="15877" max="15877" width="12.3984375" style="1" customWidth="1"/>
    <col min="15878" max="15878" width="8" style="1" customWidth="1"/>
    <col min="15879" max="16108" width="8.8984375" style="1" customWidth="1"/>
    <col min="16109" max="16109" width="3.19921875" style="1"/>
    <col min="16110" max="16110" width="8.09765625" style="1" customWidth="1"/>
    <col min="16111" max="16111" width="15.796875" style="1" customWidth="1"/>
    <col min="16112" max="16113" width="10.3984375" style="1" customWidth="1"/>
    <col min="16114" max="16114" width="10.3984375" style="1" bestFit="1" customWidth="1"/>
    <col min="16115" max="16116" width="11.296875" style="1" customWidth="1"/>
    <col min="16117" max="16117" width="5.09765625" style="1" customWidth="1"/>
    <col min="16118" max="16119" width="3.19921875" style="1"/>
    <col min="16120" max="16120" width="8.09765625" style="1" customWidth="1"/>
    <col min="16121" max="16121" width="15.796875" style="1" customWidth="1"/>
    <col min="16122" max="16123" width="10.3984375" style="1" customWidth="1"/>
    <col min="16124" max="16124" width="10.3984375" style="1" bestFit="1" customWidth="1"/>
    <col min="16125" max="16126" width="11.296875" style="1" customWidth="1"/>
    <col min="16127" max="16127" width="5.09765625" style="1" customWidth="1"/>
    <col min="16128" max="16128" width="3.19921875" style="1"/>
    <col min="16129" max="16129" width="7.59765625" style="1" customWidth="1"/>
    <col min="16130" max="16130" width="15.59765625" style="1" customWidth="1"/>
    <col min="16131" max="16131" width="11.69921875" style="1" customWidth="1"/>
    <col min="16132" max="16132" width="11.09765625" style="1" customWidth="1"/>
    <col min="16133" max="16133" width="12.3984375" style="1" customWidth="1"/>
    <col min="16134" max="16134" width="8" style="1" customWidth="1"/>
    <col min="16135" max="16364" width="8.8984375" style="1" customWidth="1"/>
    <col min="16365" max="16365" width="3.19921875" style="1"/>
    <col min="16366" max="16366" width="8.09765625" style="1" customWidth="1"/>
    <col min="16367" max="16367" width="15.796875" style="1" customWidth="1"/>
    <col min="16368" max="16369" width="10.3984375" style="1" customWidth="1"/>
    <col min="16370" max="16370" width="10.3984375" style="1" bestFit="1" customWidth="1"/>
    <col min="16371" max="16372" width="11.296875" style="1" customWidth="1"/>
    <col min="16373" max="16373" width="5.09765625" style="1" customWidth="1"/>
    <col min="16374" max="16384" width="3.1992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2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J4" s="13" t="s">
        <v>4</v>
      </c>
      <c r="K4" s="14"/>
      <c r="L4" s="15"/>
      <c r="M4" s="9" t="s">
        <v>10</v>
      </c>
      <c r="N4" s="9" t="s">
        <v>11</v>
      </c>
      <c r="O4" s="16" t="s">
        <v>12</v>
      </c>
    </row>
    <row r="5" spans="1:15" ht="19.5" customHeight="1">
      <c r="A5" s="17" t="s">
        <v>13</v>
      </c>
      <c r="B5" s="18" t="s">
        <v>14</v>
      </c>
      <c r="C5" s="19" t="s">
        <v>15</v>
      </c>
      <c r="D5" s="20">
        <v>1987</v>
      </c>
      <c r="E5" s="20">
        <v>2582</v>
      </c>
      <c r="F5" s="20">
        <f>'[1]11월'!$D5</f>
        <v>3162</v>
      </c>
      <c r="G5" s="21">
        <f t="shared" ref="G5:G12" si="0">(D5-E5)/E5</f>
        <v>-0.23044151820294345</v>
      </c>
      <c r="H5" s="22">
        <f t="shared" ref="H5:H32" si="1">(D5-F5)/F5</f>
        <v>-0.37160025300442756</v>
      </c>
      <c r="J5" s="17" t="s">
        <v>13</v>
      </c>
      <c r="K5" s="18" t="s">
        <v>16</v>
      </c>
      <c r="L5" s="23" t="s">
        <v>15</v>
      </c>
      <c r="M5" s="24">
        <f>D5+'[2]10월'!M5</f>
        <v>25601</v>
      </c>
      <c r="N5" s="25">
        <f>'[1]11월'!$M5</f>
        <v>31582</v>
      </c>
      <c r="O5" s="26">
        <f>(M5-N5)/N5</f>
        <v>-0.18938002659742892</v>
      </c>
    </row>
    <row r="6" spans="1:15" ht="19.5" customHeight="1">
      <c r="A6" s="27"/>
      <c r="B6" s="28"/>
      <c r="C6" s="29" t="s">
        <v>17</v>
      </c>
      <c r="D6" s="30">
        <f>SUM(D5)</f>
        <v>1987</v>
      </c>
      <c r="E6" s="30">
        <f>SUM(E5)</f>
        <v>2582</v>
      </c>
      <c r="F6" s="30">
        <f>'[1]11월'!$D6</f>
        <v>3162</v>
      </c>
      <c r="G6" s="31">
        <f t="shared" si="0"/>
        <v>-0.23044151820294345</v>
      </c>
      <c r="H6" s="32">
        <f t="shared" si="1"/>
        <v>-0.37160025300442756</v>
      </c>
      <c r="J6" s="27"/>
      <c r="K6" s="28"/>
      <c r="L6" s="29" t="s">
        <v>17</v>
      </c>
      <c r="M6" s="33">
        <f>D6+'[2]10월'!M6</f>
        <v>25601</v>
      </c>
      <c r="N6" s="34">
        <f>'[1]11월'!$M6</f>
        <v>31582</v>
      </c>
      <c r="O6" s="35">
        <f t="shared" ref="O6:O32" si="2">(M6-N6)/N6</f>
        <v>-0.18938002659742892</v>
      </c>
    </row>
    <row r="7" spans="1:15" ht="19.5" hidden="1" customHeight="1">
      <c r="A7" s="27"/>
      <c r="B7" s="36" t="s">
        <v>18</v>
      </c>
      <c r="C7" s="37" t="s">
        <v>19</v>
      </c>
      <c r="D7" s="38"/>
      <c r="E7" s="38"/>
      <c r="F7" s="38" t="e">
        <f>'[1]11월'!$D7</f>
        <v>#REF!</v>
      </c>
      <c r="G7" s="39" t="e">
        <f t="shared" si="0"/>
        <v>#DIV/0!</v>
      </c>
      <c r="H7" s="40" t="e">
        <f t="shared" si="1"/>
        <v>#REF!</v>
      </c>
      <c r="J7" s="27"/>
      <c r="K7" s="36" t="s">
        <v>20</v>
      </c>
      <c r="L7" s="37" t="s">
        <v>19</v>
      </c>
      <c r="M7" s="24">
        <f>D7+'[2]10월'!M7</f>
        <v>0</v>
      </c>
      <c r="N7" s="41">
        <f>'[1]11월'!$M7</f>
        <v>13</v>
      </c>
      <c r="O7" s="26">
        <f t="shared" si="2"/>
        <v>-1</v>
      </c>
    </row>
    <row r="8" spans="1:15" ht="19.5" hidden="1" customHeight="1">
      <c r="A8" s="27"/>
      <c r="B8" s="28"/>
      <c r="C8" s="29" t="s">
        <v>17</v>
      </c>
      <c r="D8" s="42">
        <f>SUM(D7)</f>
        <v>0</v>
      </c>
      <c r="E8" s="42">
        <f>SUM(E7)</f>
        <v>0</v>
      </c>
      <c r="F8" s="42">
        <f>'[1]11월'!$D8</f>
        <v>0</v>
      </c>
      <c r="G8" s="31" t="e">
        <f t="shared" si="0"/>
        <v>#DIV/0!</v>
      </c>
      <c r="H8" s="32" t="e">
        <f t="shared" si="1"/>
        <v>#DIV/0!</v>
      </c>
      <c r="J8" s="27"/>
      <c r="K8" s="28"/>
      <c r="L8" s="29" t="s">
        <v>17</v>
      </c>
      <c r="M8" s="33">
        <f>D8+'[2]10월'!M8</f>
        <v>0</v>
      </c>
      <c r="N8" s="34">
        <f>'[1]11월'!$M8</f>
        <v>13</v>
      </c>
      <c r="O8" s="43">
        <f t="shared" si="2"/>
        <v>-1</v>
      </c>
    </row>
    <row r="9" spans="1:15" ht="19.5" hidden="1" customHeight="1">
      <c r="A9" s="27"/>
      <c r="B9" s="44" t="s">
        <v>21</v>
      </c>
      <c r="C9" s="45" t="s">
        <v>22</v>
      </c>
      <c r="D9" s="38"/>
      <c r="E9" s="38"/>
      <c r="F9" s="38" t="e">
        <f>'[1]11월'!$D9</f>
        <v>#REF!</v>
      </c>
      <c r="G9" s="39" t="e">
        <f t="shared" si="0"/>
        <v>#DIV/0!</v>
      </c>
      <c r="H9" s="40" t="e">
        <f t="shared" si="1"/>
        <v>#REF!</v>
      </c>
      <c r="J9" s="27"/>
      <c r="K9" s="44" t="s">
        <v>23</v>
      </c>
      <c r="L9" s="45" t="s">
        <v>22</v>
      </c>
      <c r="M9" s="24">
        <f>D9+'[2]10월'!M9</f>
        <v>0</v>
      </c>
      <c r="N9" s="46">
        <f>'[1]11월'!$M9</f>
        <v>20</v>
      </c>
      <c r="O9" s="47">
        <f t="shared" si="2"/>
        <v>-1</v>
      </c>
    </row>
    <row r="10" spans="1:15" ht="19.5" hidden="1" customHeight="1">
      <c r="A10" s="27"/>
      <c r="B10" s="48"/>
      <c r="C10" s="29" t="s">
        <v>17</v>
      </c>
      <c r="D10" s="42">
        <f>SUM(D9)</f>
        <v>0</v>
      </c>
      <c r="E10" s="42">
        <f>SUM(E9)</f>
        <v>0</v>
      </c>
      <c r="F10" s="42" t="e">
        <f>'[1]11월'!$D10</f>
        <v>#REF!</v>
      </c>
      <c r="G10" s="31" t="e">
        <f t="shared" si="0"/>
        <v>#DIV/0!</v>
      </c>
      <c r="H10" s="32" t="e">
        <f t="shared" si="1"/>
        <v>#REF!</v>
      </c>
      <c r="J10" s="27"/>
      <c r="K10" s="48"/>
      <c r="L10" s="29" t="s">
        <v>17</v>
      </c>
      <c r="M10" s="33">
        <f>D10+'[2]10월'!M10</f>
        <v>0</v>
      </c>
      <c r="N10" s="34">
        <f>'[1]11월'!$M10</f>
        <v>20</v>
      </c>
      <c r="O10" s="43">
        <f t="shared" si="2"/>
        <v>-1</v>
      </c>
    </row>
    <row r="11" spans="1:15" ht="19.5" customHeight="1">
      <c r="A11" s="27"/>
      <c r="B11" s="49" t="s">
        <v>24</v>
      </c>
      <c r="C11" s="45" t="s">
        <v>25</v>
      </c>
      <c r="D11" s="38">
        <v>567</v>
      </c>
      <c r="E11" s="38">
        <v>540</v>
      </c>
      <c r="F11" s="38">
        <f>'[1]11월'!$D11</f>
        <v>775</v>
      </c>
      <c r="G11" s="50">
        <f t="shared" si="0"/>
        <v>0.05</v>
      </c>
      <c r="H11" s="40">
        <f t="shared" si="1"/>
        <v>-0.26838709677419353</v>
      </c>
      <c r="J11" s="27"/>
      <c r="K11" s="49" t="s">
        <v>26</v>
      </c>
      <c r="L11" s="51" t="s">
        <v>25</v>
      </c>
      <c r="M11" s="24">
        <f>D11+'[2]10월'!M11</f>
        <v>5996</v>
      </c>
      <c r="N11" s="46">
        <f>'[1]11월'!$M11</f>
        <v>10974</v>
      </c>
      <c r="O11" s="52">
        <f t="shared" si="2"/>
        <v>-0.45361764169856023</v>
      </c>
    </row>
    <row r="12" spans="1:15" ht="19.5" customHeight="1">
      <c r="A12" s="27"/>
      <c r="B12" s="28"/>
      <c r="C12" s="29" t="s">
        <v>17</v>
      </c>
      <c r="D12" s="42">
        <f>SUM(D11)</f>
        <v>567</v>
      </c>
      <c r="E12" s="42">
        <f>SUM(E11)</f>
        <v>540</v>
      </c>
      <c r="F12" s="42">
        <f>'[1]11월'!$D12</f>
        <v>775</v>
      </c>
      <c r="G12" s="31">
        <f t="shared" si="0"/>
        <v>0.05</v>
      </c>
      <c r="H12" s="32">
        <f t="shared" si="1"/>
        <v>-0.26838709677419353</v>
      </c>
      <c r="J12" s="27"/>
      <c r="K12" s="28"/>
      <c r="L12" s="29" t="s">
        <v>17</v>
      </c>
      <c r="M12" s="33">
        <f>D12+'[2]10월'!M12</f>
        <v>5996</v>
      </c>
      <c r="N12" s="34">
        <f>'[1]11월'!$M12</f>
        <v>10974</v>
      </c>
      <c r="O12" s="43">
        <f t="shared" si="2"/>
        <v>-0.45361764169856023</v>
      </c>
    </row>
    <row r="13" spans="1:15" ht="19.5" hidden="1" customHeight="1">
      <c r="A13" s="27"/>
      <c r="B13" s="49" t="s">
        <v>27</v>
      </c>
      <c r="C13" s="45" t="s">
        <v>28</v>
      </c>
      <c r="D13" s="38"/>
      <c r="E13" s="38"/>
      <c r="F13" s="38">
        <f>'[1]11월'!$D13</f>
        <v>72</v>
      </c>
      <c r="G13" s="39" t="e">
        <f>(D13-E13)/E13</f>
        <v>#DIV/0!</v>
      </c>
      <c r="H13" s="40">
        <f t="shared" si="1"/>
        <v>-1</v>
      </c>
      <c r="J13" s="27"/>
      <c r="K13" s="53" t="s">
        <v>27</v>
      </c>
      <c r="L13" s="45" t="s">
        <v>28</v>
      </c>
      <c r="M13" s="24">
        <f>D13+'[2]10월'!M13</f>
        <v>1</v>
      </c>
      <c r="N13" s="46">
        <f>'[1]11월'!$M13</f>
        <v>648</v>
      </c>
      <c r="O13" s="52">
        <f t="shared" si="2"/>
        <v>-0.99845679012345678</v>
      </c>
    </row>
    <row r="14" spans="1:15" ht="19.5" hidden="1" customHeight="1">
      <c r="A14" s="27"/>
      <c r="B14" s="28"/>
      <c r="C14" s="29" t="s">
        <v>29</v>
      </c>
      <c r="D14" s="42">
        <f>SUM(D13)</f>
        <v>0</v>
      </c>
      <c r="E14" s="42">
        <f>SUM(E13)</f>
        <v>0</v>
      </c>
      <c r="F14" s="42">
        <f>'[1]11월'!$D14</f>
        <v>72</v>
      </c>
      <c r="G14" s="31" t="e">
        <f>(D14-E14)/E14</f>
        <v>#DIV/0!</v>
      </c>
      <c r="H14" s="32">
        <f t="shared" si="1"/>
        <v>-1</v>
      </c>
      <c r="J14" s="27"/>
      <c r="K14" s="53"/>
      <c r="L14" s="29" t="s">
        <v>17</v>
      </c>
      <c r="M14" s="33">
        <f>D14+'[2]10월'!M14</f>
        <v>1</v>
      </c>
      <c r="N14" s="34">
        <f>'[1]11월'!$M14</f>
        <v>648</v>
      </c>
      <c r="O14" s="43">
        <f t="shared" si="2"/>
        <v>-0.99845679012345678</v>
      </c>
    </row>
    <row r="15" spans="1:15" ht="19.5" customHeight="1">
      <c r="A15" s="27"/>
      <c r="B15" s="54" t="s">
        <v>30</v>
      </c>
      <c r="C15" s="45" t="s">
        <v>31</v>
      </c>
      <c r="D15" s="38">
        <v>0</v>
      </c>
      <c r="E15" s="38">
        <v>0</v>
      </c>
      <c r="F15" s="38">
        <f>'[1]11월'!$D15</f>
        <v>23</v>
      </c>
      <c r="G15" s="55">
        <v>0</v>
      </c>
      <c r="H15" s="40">
        <f t="shared" si="1"/>
        <v>-1</v>
      </c>
      <c r="J15" s="27"/>
      <c r="K15" s="36" t="s">
        <v>30</v>
      </c>
      <c r="L15" s="51" t="s">
        <v>31</v>
      </c>
      <c r="M15" s="24">
        <f>D15+'[2]10월'!M15</f>
        <v>68</v>
      </c>
      <c r="N15" s="46">
        <f>'[1]11월'!$M15</f>
        <v>171</v>
      </c>
      <c r="O15" s="52">
        <f t="shared" si="2"/>
        <v>-0.60233918128654973</v>
      </c>
    </row>
    <row r="16" spans="1:15" ht="19.5" customHeight="1">
      <c r="A16" s="27"/>
      <c r="B16" s="28"/>
      <c r="C16" s="29" t="s">
        <v>17</v>
      </c>
      <c r="D16" s="42">
        <f>SUM(D15)</f>
        <v>0</v>
      </c>
      <c r="E16" s="42">
        <f>SUM(E15)</f>
        <v>0</v>
      </c>
      <c r="F16" s="42">
        <f>'[1]11월'!$D16</f>
        <v>23</v>
      </c>
      <c r="G16" s="56">
        <v>0</v>
      </c>
      <c r="H16" s="32">
        <f t="shared" si="1"/>
        <v>-1</v>
      </c>
      <c r="J16" s="27"/>
      <c r="K16" s="28"/>
      <c r="L16" s="29" t="s">
        <v>17</v>
      </c>
      <c r="M16" s="33">
        <f>D16+'[2]10월'!M16</f>
        <v>68</v>
      </c>
      <c r="N16" s="34">
        <f>'[1]11월'!$M16</f>
        <v>171</v>
      </c>
      <c r="O16" s="57">
        <f t="shared" si="2"/>
        <v>-0.60233918128654973</v>
      </c>
    </row>
    <row r="17" spans="1:15" ht="19.5" hidden="1" customHeight="1">
      <c r="A17" s="58"/>
      <c r="B17" s="59" t="s">
        <v>32</v>
      </c>
      <c r="C17" s="45" t="s">
        <v>33</v>
      </c>
      <c r="D17" s="60"/>
      <c r="E17" s="60"/>
      <c r="F17" s="60" t="e">
        <f>'[1]11월'!$D17</f>
        <v>#REF!</v>
      </c>
      <c r="G17" s="61" t="e">
        <f>(D17-E17)/E17</f>
        <v>#DIV/0!</v>
      </c>
      <c r="H17" s="32" t="e">
        <f t="shared" si="1"/>
        <v>#REF!</v>
      </c>
      <c r="J17" s="62"/>
      <c r="K17" s="59" t="s">
        <v>32</v>
      </c>
      <c r="L17" s="45" t="s">
        <v>33</v>
      </c>
      <c r="M17" s="24" t="e">
        <f>D17+'[2]10월'!M17</f>
        <v>#VALUE!</v>
      </c>
      <c r="N17" s="46">
        <f>'[1]11월'!$M17</f>
        <v>10</v>
      </c>
      <c r="O17" s="52" t="e">
        <f>(M17-N17)/N17</f>
        <v>#VALUE!</v>
      </c>
    </row>
    <row r="18" spans="1:15" ht="19.5" customHeight="1">
      <c r="A18" s="58"/>
      <c r="B18" s="63"/>
      <c r="C18" s="45" t="s">
        <v>34</v>
      </c>
      <c r="D18" s="64">
        <v>36</v>
      </c>
      <c r="E18" s="64">
        <v>54</v>
      </c>
      <c r="F18" s="60">
        <f>'[1]11월'!$D18</f>
        <v>690</v>
      </c>
      <c r="G18" s="50">
        <f t="shared" ref="G18:G32" si="3">(D18-E18)/E18</f>
        <v>-0.33333333333333331</v>
      </c>
      <c r="H18" s="32">
        <f t="shared" si="1"/>
        <v>-0.94782608695652171</v>
      </c>
      <c r="J18" s="62"/>
      <c r="K18" s="63"/>
      <c r="L18" s="45" t="s">
        <v>34</v>
      </c>
      <c r="M18" s="24">
        <f>D18+'[2]10월'!M18</f>
        <v>1552</v>
      </c>
      <c r="N18" s="65">
        <f>'[1]11월'!$M18</f>
        <v>3693</v>
      </c>
      <c r="O18" s="52">
        <f>(M18-N18)/N18</f>
        <v>-0.57974546439209318</v>
      </c>
    </row>
    <row r="19" spans="1:15" ht="19.5" customHeight="1">
      <c r="A19" s="58"/>
      <c r="B19" s="66"/>
      <c r="C19" s="29" t="s">
        <v>17</v>
      </c>
      <c r="D19" s="30">
        <f>SUM(D18)</f>
        <v>36</v>
      </c>
      <c r="E19" s="30">
        <f>SUM(E17:E18)</f>
        <v>54</v>
      </c>
      <c r="F19" s="30">
        <f>'[1]11월'!$D19</f>
        <v>690</v>
      </c>
      <c r="G19" s="31">
        <f t="shared" si="3"/>
        <v>-0.33333333333333331</v>
      </c>
      <c r="H19" s="32">
        <f t="shared" si="1"/>
        <v>-0.94782608695652171</v>
      </c>
      <c r="J19" s="62"/>
      <c r="K19" s="67"/>
      <c r="L19" s="29" t="s">
        <v>17</v>
      </c>
      <c r="M19" s="33">
        <f>D19+'[2]10월'!M19</f>
        <v>1552</v>
      </c>
      <c r="N19" s="34">
        <f>'[1]11월'!$M19</f>
        <v>3703</v>
      </c>
      <c r="O19" s="57">
        <f>(M19-N19)/N19</f>
        <v>-0.58088036726978121</v>
      </c>
    </row>
    <row r="20" spans="1:15" ht="19.5" customHeight="1">
      <c r="A20" s="68" t="s">
        <v>35</v>
      </c>
      <c r="B20" s="69"/>
      <c r="C20" s="70"/>
      <c r="D20" s="71">
        <f>SUM(D6,D8,D10,D12,D14,D16,D19)</f>
        <v>2590</v>
      </c>
      <c r="E20" s="71">
        <f>SUM(E6,E8,E10,E12,E14,E16,E19)</f>
        <v>3176</v>
      </c>
      <c r="F20" s="72">
        <f>'[1]11월'!$D20</f>
        <v>4722</v>
      </c>
      <c r="G20" s="73">
        <f t="shared" si="3"/>
        <v>-0.1845088161209068</v>
      </c>
      <c r="H20" s="74">
        <f t="shared" si="1"/>
        <v>-0.45150360016941976</v>
      </c>
      <c r="J20" s="68" t="s">
        <v>35</v>
      </c>
      <c r="K20" s="75"/>
      <c r="L20" s="76"/>
      <c r="M20" s="77">
        <f>D20+'[2]10월'!M20</f>
        <v>33218</v>
      </c>
      <c r="N20" s="72">
        <f>'[1]11월'!$M20</f>
        <v>47111</v>
      </c>
      <c r="O20" s="78">
        <f t="shared" si="2"/>
        <v>-0.2948992804228312</v>
      </c>
    </row>
    <row r="21" spans="1:15" ht="19.5" hidden="1" customHeight="1">
      <c r="A21" s="79" t="s">
        <v>36</v>
      </c>
      <c r="B21" s="80" t="s">
        <v>37</v>
      </c>
      <c r="C21" s="81"/>
      <c r="D21" s="64"/>
      <c r="E21" s="64"/>
      <c r="F21" s="64" t="e">
        <f>'[1]11월'!$D21</f>
        <v>#REF!</v>
      </c>
      <c r="G21" s="82">
        <v>0</v>
      </c>
      <c r="H21" s="47" t="e">
        <f t="shared" si="1"/>
        <v>#REF!</v>
      </c>
      <c r="J21" s="79" t="s">
        <v>36</v>
      </c>
      <c r="K21" s="80" t="s">
        <v>37</v>
      </c>
      <c r="L21" s="81"/>
      <c r="M21" s="24" t="e">
        <f>D21+'[2]10월'!M21</f>
        <v>#VALUE!</v>
      </c>
      <c r="N21" s="46">
        <f>'[1]11월'!$M21</f>
        <v>8</v>
      </c>
      <c r="O21" s="83" t="e">
        <f t="shared" si="2"/>
        <v>#VALUE!</v>
      </c>
    </row>
    <row r="22" spans="1:15" ht="19.5" hidden="1" customHeight="1">
      <c r="A22" s="27"/>
      <c r="B22" s="80" t="s">
        <v>38</v>
      </c>
      <c r="C22" s="81"/>
      <c r="D22" s="38"/>
      <c r="E22" s="38"/>
      <c r="F22" s="38" t="e">
        <f>'[1]11월'!$D22</f>
        <v>#REF!</v>
      </c>
      <c r="G22" s="82">
        <v>0</v>
      </c>
      <c r="H22" s="47" t="e">
        <f t="shared" si="1"/>
        <v>#REF!</v>
      </c>
      <c r="J22" s="27"/>
      <c r="K22" s="80" t="s">
        <v>38</v>
      </c>
      <c r="L22" s="81"/>
      <c r="M22" s="24" t="e">
        <f>D22+'[2]10월'!M22</f>
        <v>#VALUE!</v>
      </c>
      <c r="N22" s="46">
        <f>'[1]11월'!$M22</f>
        <v>7</v>
      </c>
      <c r="O22" s="83" t="e">
        <f t="shared" si="2"/>
        <v>#VALUE!</v>
      </c>
    </row>
    <row r="23" spans="1:15" ht="19.5" customHeight="1">
      <c r="A23" s="27"/>
      <c r="B23" s="80" t="s">
        <v>39</v>
      </c>
      <c r="C23" s="81"/>
      <c r="D23" s="38">
        <v>632</v>
      </c>
      <c r="E23" s="38">
        <v>505</v>
      </c>
      <c r="F23" s="38">
        <f>'[1]11월'!$D23</f>
        <v>1048</v>
      </c>
      <c r="G23" s="39">
        <f t="shared" si="3"/>
        <v>0.25148514851485149</v>
      </c>
      <c r="H23" s="40">
        <f t="shared" si="1"/>
        <v>-0.39694656488549618</v>
      </c>
      <c r="J23" s="27"/>
      <c r="K23" s="80" t="s">
        <v>39</v>
      </c>
      <c r="L23" s="81"/>
      <c r="M23" s="24">
        <f>D23+'[2]10월'!M23</f>
        <v>6188</v>
      </c>
      <c r="N23" s="46">
        <f>'[1]11월'!$M23</f>
        <v>11165</v>
      </c>
      <c r="O23" s="83">
        <f t="shared" si="2"/>
        <v>-0.44576802507836988</v>
      </c>
    </row>
    <row r="24" spans="1:15" ht="19.5" customHeight="1">
      <c r="A24" s="27"/>
      <c r="B24" s="80" t="s">
        <v>40</v>
      </c>
      <c r="C24" s="81"/>
      <c r="D24" s="38">
        <v>1325</v>
      </c>
      <c r="E24" s="38">
        <v>1774</v>
      </c>
      <c r="F24" s="38">
        <v>0</v>
      </c>
      <c r="G24" s="39">
        <f t="shared" si="3"/>
        <v>-0.25310033821871475</v>
      </c>
      <c r="H24" s="84">
        <v>0</v>
      </c>
      <c r="J24" s="27"/>
      <c r="K24" s="80" t="s">
        <v>40</v>
      </c>
      <c r="L24" s="81"/>
      <c r="M24" s="24">
        <f>D24+'[2]10월'!M24</f>
        <v>18511</v>
      </c>
      <c r="N24" s="46">
        <v>0</v>
      </c>
      <c r="O24" s="84">
        <v>0</v>
      </c>
    </row>
    <row r="25" spans="1:15" ht="19.5" customHeight="1">
      <c r="A25" s="27"/>
      <c r="B25" s="80" t="s">
        <v>41</v>
      </c>
      <c r="C25" s="81"/>
      <c r="D25" s="38">
        <v>146</v>
      </c>
      <c r="E25" s="38">
        <v>150</v>
      </c>
      <c r="F25" s="38">
        <f>'[1]11월'!$D24</f>
        <v>156</v>
      </c>
      <c r="G25" s="39">
        <f t="shared" si="3"/>
        <v>-2.6666666666666668E-2</v>
      </c>
      <c r="H25" s="40">
        <f t="shared" si="1"/>
        <v>-6.4102564102564097E-2</v>
      </c>
      <c r="J25" s="27"/>
      <c r="K25" s="80" t="s">
        <v>41</v>
      </c>
      <c r="L25" s="81"/>
      <c r="M25" s="24">
        <f>D25+'[2]10월'!M25</f>
        <v>1275</v>
      </c>
      <c r="N25" s="46">
        <f>'[1]11월'!$M24</f>
        <v>1947</v>
      </c>
      <c r="O25" s="83">
        <f t="shared" si="2"/>
        <v>-0.34514637904468415</v>
      </c>
    </row>
    <row r="26" spans="1:15" ht="19.5" customHeight="1">
      <c r="A26" s="27"/>
      <c r="B26" s="80" t="s">
        <v>42</v>
      </c>
      <c r="C26" s="81"/>
      <c r="D26" s="38">
        <v>312</v>
      </c>
      <c r="E26" s="38">
        <v>301</v>
      </c>
      <c r="F26" s="64">
        <f>'[1]11월'!$D25</f>
        <v>322</v>
      </c>
      <c r="G26" s="39">
        <f t="shared" si="3"/>
        <v>3.6544850498338874E-2</v>
      </c>
      <c r="H26" s="40">
        <f t="shared" si="1"/>
        <v>-3.1055900621118012E-2</v>
      </c>
      <c r="J26" s="27"/>
      <c r="K26" s="80" t="s">
        <v>42</v>
      </c>
      <c r="L26" s="81"/>
      <c r="M26" s="85">
        <f>D26+'[2]10월'!M26</f>
        <v>3777</v>
      </c>
      <c r="N26" s="41">
        <f>'[1]11월'!$M25</f>
        <v>322</v>
      </c>
      <c r="O26" s="83">
        <f t="shared" si="2"/>
        <v>10.729813664596273</v>
      </c>
    </row>
    <row r="27" spans="1:15" s="12" customFormat="1" ht="19.5" customHeight="1">
      <c r="A27" s="68" t="s">
        <v>43</v>
      </c>
      <c r="B27" s="69"/>
      <c r="C27" s="70"/>
      <c r="D27" s="71">
        <f>SUM(D21:D26)</f>
        <v>2415</v>
      </c>
      <c r="E27" s="71">
        <f>SUM(E23:E26)</f>
        <v>2730</v>
      </c>
      <c r="F27" s="71">
        <f>'[1]11월'!$D26</f>
        <v>1526</v>
      </c>
      <c r="G27" s="73">
        <f t="shared" si="3"/>
        <v>-0.11538461538461539</v>
      </c>
      <c r="H27" s="74">
        <f t="shared" si="1"/>
        <v>0.58256880733944949</v>
      </c>
      <c r="J27" s="68" t="s">
        <v>43</v>
      </c>
      <c r="K27" s="75"/>
      <c r="L27" s="76"/>
      <c r="M27" s="77">
        <f>D27+'[2]10월'!M27</f>
        <v>29751</v>
      </c>
      <c r="N27" s="72">
        <f>'[1]11월'!$M26</f>
        <v>13449</v>
      </c>
      <c r="O27" s="78">
        <f t="shared" si="2"/>
        <v>1.2121347312067812</v>
      </c>
    </row>
    <row r="28" spans="1:15" s="12" customFormat="1" ht="19.5" customHeight="1">
      <c r="A28" s="86" t="s">
        <v>44</v>
      </c>
      <c r="B28" s="80" t="s">
        <v>45</v>
      </c>
      <c r="C28" s="81"/>
      <c r="D28" s="87">
        <v>604</v>
      </c>
      <c r="E28" s="87">
        <v>515</v>
      </c>
      <c r="F28" s="88">
        <f>'[1]11월'!$D27</f>
        <v>472</v>
      </c>
      <c r="G28" s="39">
        <f>(D28-E28)/E28</f>
        <v>0.17281553398058253</v>
      </c>
      <c r="H28" s="40">
        <f t="shared" si="1"/>
        <v>0.27966101694915252</v>
      </c>
      <c r="J28" s="86" t="s">
        <v>44</v>
      </c>
      <c r="K28" s="80" t="s">
        <v>45</v>
      </c>
      <c r="L28" s="81"/>
      <c r="M28" s="89">
        <f>D28+'[2]10월'!M28</f>
        <v>4515</v>
      </c>
      <c r="N28" s="90">
        <f>'[1]11월'!$M27</f>
        <v>615</v>
      </c>
      <c r="O28" s="83">
        <f t="shared" si="2"/>
        <v>6.3414634146341466</v>
      </c>
    </row>
    <row r="29" spans="1:15" ht="19.5" customHeight="1">
      <c r="A29" s="91"/>
      <c r="B29" s="92" t="s">
        <v>46</v>
      </c>
      <c r="C29" s="93"/>
      <c r="D29" s="87">
        <v>439</v>
      </c>
      <c r="E29" s="87">
        <v>292</v>
      </c>
      <c r="F29" s="87">
        <f>'[1]11월'!$D28</f>
        <v>261</v>
      </c>
      <c r="G29" s="39">
        <f t="shared" si="3"/>
        <v>0.50342465753424659</v>
      </c>
      <c r="H29" s="40">
        <f t="shared" si="1"/>
        <v>0.68199233716475094</v>
      </c>
      <c r="J29" s="91"/>
      <c r="K29" s="92" t="s">
        <v>46</v>
      </c>
      <c r="L29" s="93"/>
      <c r="M29" s="24">
        <f>D29+'[2]10월'!M29</f>
        <v>2986</v>
      </c>
      <c r="N29" s="46">
        <f>'[1]11월'!$M28</f>
        <v>3120</v>
      </c>
      <c r="O29" s="47">
        <f t="shared" si="2"/>
        <v>-4.2948717948717949E-2</v>
      </c>
    </row>
    <row r="30" spans="1:15" ht="19.5" customHeight="1">
      <c r="A30" s="91"/>
      <c r="B30" s="80" t="s">
        <v>47</v>
      </c>
      <c r="C30" s="81"/>
      <c r="D30" s="38">
        <v>508</v>
      </c>
      <c r="E30" s="38">
        <v>351</v>
      </c>
      <c r="F30" s="38">
        <f>'[1]11월'!$D29</f>
        <v>342</v>
      </c>
      <c r="G30" s="39">
        <f t="shared" si="3"/>
        <v>0.44729344729344728</v>
      </c>
      <c r="H30" s="40">
        <f t="shared" si="1"/>
        <v>0.4853801169590643</v>
      </c>
      <c r="J30" s="91"/>
      <c r="K30" s="80" t="s">
        <v>47</v>
      </c>
      <c r="L30" s="81"/>
      <c r="M30" s="24">
        <f>D30+'[2]10월'!M30</f>
        <v>3224</v>
      </c>
      <c r="N30" s="46">
        <f>'[1]11월'!$M29</f>
        <v>3195</v>
      </c>
      <c r="O30" s="47">
        <f t="shared" si="2"/>
        <v>9.0766823161189357E-3</v>
      </c>
    </row>
    <row r="31" spans="1:15" ht="19.5" customHeight="1" thickBot="1">
      <c r="A31" s="94" t="s">
        <v>48</v>
      </c>
      <c r="B31" s="95"/>
      <c r="C31" s="96"/>
      <c r="D31" s="97">
        <f>SUM(D28:D30)</f>
        <v>1551</v>
      </c>
      <c r="E31" s="97">
        <f>SUM(E28:E30)</f>
        <v>1158</v>
      </c>
      <c r="F31" s="97">
        <f>'[1]11월'!$D30</f>
        <v>1075</v>
      </c>
      <c r="G31" s="98">
        <f t="shared" si="3"/>
        <v>0.3393782383419689</v>
      </c>
      <c r="H31" s="99">
        <f t="shared" si="1"/>
        <v>0.44279069767441859</v>
      </c>
      <c r="J31" s="68" t="s">
        <v>48</v>
      </c>
      <c r="K31" s="75"/>
      <c r="L31" s="76"/>
      <c r="M31" s="100">
        <f>D31+'[2]10월'!M31</f>
        <v>10725</v>
      </c>
      <c r="N31" s="101">
        <f>'[1]11월'!$M30</f>
        <v>6930</v>
      </c>
      <c r="O31" s="102">
        <f t="shared" si="2"/>
        <v>0.54761904761904767</v>
      </c>
    </row>
    <row r="32" spans="1:15" s="12" customFormat="1" ht="19.5" customHeight="1" thickBot="1">
      <c r="A32" s="103" t="s">
        <v>49</v>
      </c>
      <c r="B32" s="104"/>
      <c r="C32" s="105"/>
      <c r="D32" s="106">
        <f>SUM(D20,D27,D31)</f>
        <v>6556</v>
      </c>
      <c r="E32" s="106">
        <f>SUM(E20,E27,E31)</f>
        <v>7064</v>
      </c>
      <c r="F32" s="107">
        <f>'[1]11월'!$D31</f>
        <v>7323</v>
      </c>
      <c r="G32" s="108">
        <f t="shared" si="3"/>
        <v>-7.1913929784824457E-2</v>
      </c>
      <c r="H32" s="108">
        <f t="shared" si="1"/>
        <v>-0.10473849515226</v>
      </c>
      <c r="J32" s="103" t="s">
        <v>49</v>
      </c>
      <c r="K32" s="104"/>
      <c r="L32" s="105"/>
      <c r="M32" s="106">
        <f>D32+'[2]10월'!M32</f>
        <v>73695</v>
      </c>
      <c r="N32" s="109">
        <f>'[1]11월'!$M31</f>
        <v>67651</v>
      </c>
      <c r="O32" s="110">
        <f t="shared" si="2"/>
        <v>8.9340881879055742E-2</v>
      </c>
    </row>
    <row r="33" spans="1:16" s="12" customFormat="1" ht="19.5" customHeight="1">
      <c r="A33" s="111"/>
      <c r="B33" s="112"/>
      <c r="C33" s="112"/>
      <c r="D33" s="112"/>
      <c r="E33" s="113"/>
      <c r="F33" s="114"/>
      <c r="G33" s="112"/>
      <c r="H33" s="112"/>
      <c r="I33" s="112"/>
      <c r="J33" s="115"/>
      <c r="K33" s="115"/>
      <c r="L33" s="115"/>
      <c r="M33" s="115"/>
      <c r="N33" s="115"/>
      <c r="O33" s="116"/>
    </row>
    <row r="34" spans="1:16" s="12" customFormat="1" ht="19.5" customHeight="1">
      <c r="A34" s="117"/>
      <c r="B34" s="118"/>
      <c r="C34" s="118"/>
      <c r="D34" s="118"/>
      <c r="E34" s="113"/>
      <c r="F34" s="113"/>
      <c r="G34" s="116"/>
      <c r="H34" s="119"/>
      <c r="J34" s="118"/>
      <c r="K34" s="118"/>
      <c r="L34" s="118"/>
      <c r="M34" s="118"/>
      <c r="N34" s="113"/>
      <c r="O34" s="116"/>
    </row>
    <row r="35" spans="1:16" ht="19.5" customHeight="1" thickBot="1">
      <c r="A35" s="120" t="s">
        <v>50</v>
      </c>
      <c r="B35" s="121"/>
      <c r="C35" s="121"/>
      <c r="D35" s="122"/>
      <c r="E35" s="122"/>
      <c r="F35" s="122"/>
      <c r="G35" s="119"/>
      <c r="H35" s="119"/>
      <c r="J35" s="123" t="s">
        <v>50</v>
      </c>
      <c r="K35" s="121"/>
      <c r="L35" s="121"/>
      <c r="M35" s="122"/>
      <c r="N35" s="122"/>
      <c r="O35" s="119"/>
      <c r="P35" s="12"/>
    </row>
    <row r="36" spans="1:16" ht="19.5" customHeight="1">
      <c r="A36" s="17" t="s">
        <v>51</v>
      </c>
      <c r="B36" s="124" t="s">
        <v>52</v>
      </c>
      <c r="C36" s="125"/>
      <c r="D36" s="126">
        <v>2608</v>
      </c>
      <c r="E36" s="127">
        <f>'[2]10월'!D36</f>
        <v>5840</v>
      </c>
      <c r="F36" s="128">
        <f>'[1]11월'!$D36</f>
        <v>10969</v>
      </c>
      <c r="G36" s="21">
        <f t="shared" ref="G36:G41" si="4">(D36-E36)/E36</f>
        <v>-0.55342465753424652</v>
      </c>
      <c r="H36" s="22">
        <f t="shared" ref="H36:H41" si="5">(D36-F36)/F36</f>
        <v>-0.76223903728689946</v>
      </c>
      <c r="J36" s="17" t="s">
        <v>51</v>
      </c>
      <c r="K36" s="124" t="s">
        <v>53</v>
      </c>
      <c r="L36" s="129"/>
      <c r="M36" s="130">
        <f>D36+'[2]10월'!M36</f>
        <v>51536</v>
      </c>
      <c r="N36" s="131">
        <f>'[1]11월'!$M36</f>
        <v>97761</v>
      </c>
      <c r="O36" s="132">
        <f t="shared" ref="O36:O41" si="6">(M36-N36)/N36</f>
        <v>-0.47283681631734537</v>
      </c>
      <c r="P36" s="12"/>
    </row>
    <row r="37" spans="1:16" ht="19.5" hidden="1" customHeight="1">
      <c r="A37" s="27"/>
      <c r="B37" s="133" t="s">
        <v>55</v>
      </c>
      <c r="C37" s="80"/>
      <c r="D37" s="134">
        <v>0</v>
      </c>
      <c r="E37" s="38">
        <f>'[2]10월'!D37</f>
        <v>0</v>
      </c>
      <c r="F37" s="135">
        <f>'[1]11월'!$D37</f>
        <v>0</v>
      </c>
      <c r="G37" s="39" t="e">
        <f t="shared" si="4"/>
        <v>#DIV/0!</v>
      </c>
      <c r="H37" s="40" t="e">
        <f t="shared" si="5"/>
        <v>#DIV/0!</v>
      </c>
      <c r="J37" s="27"/>
      <c r="K37" s="133" t="s">
        <v>56</v>
      </c>
      <c r="L37" s="136"/>
      <c r="M37" s="137">
        <f>D37+'[2]10월'!M37</f>
        <v>0</v>
      </c>
      <c r="N37" s="46">
        <f>'[1]11월'!$M37</f>
        <v>1225</v>
      </c>
      <c r="O37" s="47">
        <f t="shared" si="6"/>
        <v>-1</v>
      </c>
      <c r="P37" s="12"/>
    </row>
    <row r="38" spans="1:16" ht="19.5" hidden="1" customHeight="1">
      <c r="A38" s="27"/>
      <c r="B38" s="133" t="s">
        <v>57</v>
      </c>
      <c r="C38" s="80"/>
      <c r="D38" s="134">
        <v>0</v>
      </c>
      <c r="E38" s="38">
        <f>'[2]10월'!D38</f>
        <v>0</v>
      </c>
      <c r="F38" s="135">
        <f>'[1]11월'!$D38</f>
        <v>0</v>
      </c>
      <c r="G38" s="39" t="s">
        <v>54</v>
      </c>
      <c r="H38" s="40" t="e">
        <f t="shared" si="5"/>
        <v>#DIV/0!</v>
      </c>
      <c r="J38" s="27"/>
      <c r="K38" s="133" t="s">
        <v>58</v>
      </c>
      <c r="L38" s="136"/>
      <c r="M38" s="138">
        <f>D38+'[2]10월'!M38</f>
        <v>0</v>
      </c>
      <c r="N38" s="41">
        <f>'[1]11월'!$M38</f>
        <v>201</v>
      </c>
      <c r="O38" s="47">
        <f t="shared" si="6"/>
        <v>-1</v>
      </c>
      <c r="P38" s="12"/>
    </row>
    <row r="39" spans="1:16" ht="19.5" customHeight="1">
      <c r="A39" s="27"/>
      <c r="B39" s="133" t="s">
        <v>36</v>
      </c>
      <c r="C39" s="80"/>
      <c r="D39" s="134">
        <v>12008</v>
      </c>
      <c r="E39" s="38">
        <f>'[2]10월'!D39</f>
        <v>18157</v>
      </c>
      <c r="F39" s="135">
        <f>'[1]11월'!$D39</f>
        <v>17209</v>
      </c>
      <c r="G39" s="39">
        <f t="shared" si="4"/>
        <v>-0.33865726716968664</v>
      </c>
      <c r="H39" s="40">
        <f t="shared" si="5"/>
        <v>-0.30222557963856123</v>
      </c>
      <c r="J39" s="27"/>
      <c r="K39" s="133" t="s">
        <v>59</v>
      </c>
      <c r="L39" s="136"/>
      <c r="M39" s="138">
        <f>D39+'[2]10월'!M39</f>
        <v>191073</v>
      </c>
      <c r="N39" s="41">
        <f>'[1]11월'!$M39</f>
        <v>198269</v>
      </c>
      <c r="O39" s="47">
        <f t="shared" si="6"/>
        <v>-3.6294125657566234E-2</v>
      </c>
      <c r="P39" s="12"/>
    </row>
    <row r="40" spans="1:16" ht="19.5" customHeight="1" thickBot="1">
      <c r="A40" s="139"/>
      <c r="B40" s="140" t="s">
        <v>60</v>
      </c>
      <c r="C40" s="141"/>
      <c r="D40" s="134">
        <v>212</v>
      </c>
      <c r="E40" s="38">
        <f>'[2]10월'!D40</f>
        <v>330</v>
      </c>
      <c r="F40" s="135">
        <f>'[1]11월'!$D40</f>
        <v>3816</v>
      </c>
      <c r="G40" s="39">
        <f t="shared" si="4"/>
        <v>-0.3575757575757576</v>
      </c>
      <c r="H40" s="142">
        <f>(D40-F40)/F40</f>
        <v>-0.94444444444444442</v>
      </c>
      <c r="J40" s="139"/>
      <c r="K40" s="140" t="s">
        <v>61</v>
      </c>
      <c r="L40" s="143"/>
      <c r="M40" s="144">
        <f>D40+'[2]10월'!M40</f>
        <v>5432</v>
      </c>
      <c r="N40" s="145">
        <f>'[1]11월'!$M40</f>
        <v>13502</v>
      </c>
      <c r="O40" s="47">
        <f t="shared" si="6"/>
        <v>-0.59768923122500373</v>
      </c>
      <c r="P40" s="122"/>
    </row>
    <row r="41" spans="1:16" ht="19.5" customHeight="1" thickBot="1">
      <c r="A41" s="103" t="s">
        <v>62</v>
      </c>
      <c r="B41" s="104"/>
      <c r="C41" s="104"/>
      <c r="D41" s="106">
        <f>SUM(D36:D40)</f>
        <v>14828</v>
      </c>
      <c r="E41" s="109">
        <f>SUM(E36:E40)</f>
        <v>24327</v>
      </c>
      <c r="F41" s="109">
        <f>SUM(F36:F40)</f>
        <v>31994</v>
      </c>
      <c r="G41" s="108">
        <f t="shared" si="4"/>
        <v>-0.39047149258026059</v>
      </c>
      <c r="H41" s="108">
        <f t="shared" si="5"/>
        <v>-0.53653810089391762</v>
      </c>
      <c r="I41" s="146"/>
      <c r="J41" s="147" t="s">
        <v>62</v>
      </c>
      <c r="K41" s="148"/>
      <c r="L41" s="148"/>
      <c r="M41" s="109">
        <f>SUM(M36:M40)</f>
        <v>248041</v>
      </c>
      <c r="N41" s="109">
        <f>SUM(N36:N40)</f>
        <v>310958</v>
      </c>
      <c r="O41" s="108">
        <f t="shared" si="6"/>
        <v>-0.20233279092353307</v>
      </c>
      <c r="P41" s="146"/>
    </row>
    <row r="42" spans="1:16" ht="19.5" customHeight="1" thickBot="1">
      <c r="A42" s="149"/>
      <c r="B42" s="150"/>
      <c r="C42" s="150"/>
      <c r="D42" s="151"/>
      <c r="E42" s="152"/>
      <c r="F42" s="153"/>
      <c r="G42" s="154"/>
      <c r="H42" s="119"/>
      <c r="J42" s="155"/>
      <c r="K42" s="156"/>
      <c r="L42" s="156"/>
      <c r="M42" s="157"/>
      <c r="N42" s="158"/>
      <c r="O42" s="159"/>
    </row>
    <row r="43" spans="1:16" ht="19.5" customHeight="1" thickBot="1">
      <c r="A43" s="160" t="s">
        <v>63</v>
      </c>
      <c r="B43" s="161"/>
      <c r="C43" s="162"/>
      <c r="D43" s="163">
        <f>D32+D41</f>
        <v>21384</v>
      </c>
      <c r="E43" s="163">
        <f>E32+E41</f>
        <v>31391</v>
      </c>
      <c r="F43" s="163">
        <f>F32+F41</f>
        <v>39317</v>
      </c>
      <c r="G43" s="164">
        <f>(D43-E43)/E43</f>
        <v>-0.31878563919594788</v>
      </c>
      <c r="H43" s="164">
        <f>(D43-F43)/F43</f>
        <v>-0.45611313172419055</v>
      </c>
      <c r="J43" s="160" t="s">
        <v>64</v>
      </c>
      <c r="K43" s="161"/>
      <c r="L43" s="162"/>
      <c r="M43" s="165">
        <f>M32+M41</f>
        <v>321736</v>
      </c>
      <c r="N43" s="165">
        <f>N32+N41</f>
        <v>378609</v>
      </c>
      <c r="O43" s="164">
        <f>(M43-N43)/N43</f>
        <v>-0.15021565784225943</v>
      </c>
    </row>
    <row r="44" spans="1:16" ht="19.5" customHeight="1">
      <c r="A44" s="166"/>
      <c r="B44" s="167"/>
      <c r="C44" s="167"/>
      <c r="D44" s="168"/>
      <c r="E44" s="169"/>
      <c r="F44" s="170"/>
      <c r="G44" s="171"/>
      <c r="H44" s="172"/>
      <c r="J44" s="121"/>
      <c r="K44" s="121"/>
      <c r="L44" s="121"/>
      <c r="M44" s="122"/>
      <c r="N44" s="173"/>
      <c r="O44" s="119"/>
    </row>
    <row r="45" spans="1:16" ht="21.75" customHeight="1">
      <c r="A45" s="177"/>
      <c r="B45" s="177"/>
      <c r="C45" s="177"/>
      <c r="D45" s="177"/>
      <c r="J45" s="123"/>
      <c r="K45" s="174"/>
      <c r="L45" s="174"/>
      <c r="M45" s="174"/>
      <c r="N45" s="174"/>
      <c r="O45" s="174"/>
    </row>
    <row r="46" spans="1:16" s="12" customFormat="1" ht="18" customHeight="1">
      <c r="A46" s="123"/>
      <c r="J46" s="175"/>
      <c r="K46" s="174"/>
      <c r="L46" s="174"/>
      <c r="M46" s="174"/>
      <c r="N46" s="174"/>
      <c r="O46" s="174"/>
    </row>
    <row r="47" spans="1:16" s="12" customFormat="1" ht="18" customHeight="1">
      <c r="A47" s="175"/>
      <c r="G47" s="176"/>
      <c r="J47" s="174"/>
      <c r="K47" s="174"/>
      <c r="L47" s="174"/>
      <c r="M47" s="174"/>
      <c r="N47" s="174"/>
      <c r="O47" s="174"/>
    </row>
    <row r="48" spans="1:16" s="12" customFormat="1" ht="18" customHeight="1">
      <c r="J48" s="2"/>
      <c r="K48" s="174"/>
      <c r="L48" s="2"/>
      <c r="M48" s="2"/>
      <c r="N48" s="2"/>
      <c r="O48" s="2"/>
    </row>
    <row r="49" spans="11:11" ht="18" customHeight="1">
      <c r="K49" s="174"/>
    </row>
    <row r="50" spans="11:11" ht="15.75" customHeight="1">
      <c r="K50" s="174"/>
    </row>
  </sheetData>
  <mergeCells count="60">
    <mergeCell ref="A43:C43"/>
    <mergeCell ref="J43:L43"/>
    <mergeCell ref="A45:D45"/>
    <mergeCell ref="B40:C40"/>
    <mergeCell ref="K40:L40"/>
    <mergeCell ref="A41:C41"/>
    <mergeCell ref="J41:L41"/>
    <mergeCell ref="B38:C38"/>
    <mergeCell ref="K38:L38"/>
    <mergeCell ref="B39:C39"/>
    <mergeCell ref="K39:L39"/>
    <mergeCell ref="A36:A40"/>
    <mergeCell ref="B36:C36"/>
    <mergeCell ref="J36:J40"/>
    <mergeCell ref="K36:L36"/>
    <mergeCell ref="B37:C37"/>
    <mergeCell ref="K37:L37"/>
    <mergeCell ref="A31:C31"/>
    <mergeCell ref="J31:L31"/>
    <mergeCell ref="A32:C32"/>
    <mergeCell ref="J32:L32"/>
    <mergeCell ref="A33:D33"/>
    <mergeCell ref="F33:I33"/>
    <mergeCell ref="J33:N33"/>
    <mergeCell ref="A28:A30"/>
    <mergeCell ref="B28:C28"/>
    <mergeCell ref="J28:J30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A27:C27"/>
    <mergeCell ref="J27:L27"/>
    <mergeCell ref="A21:A26"/>
    <mergeCell ref="B21:C21"/>
    <mergeCell ref="J21:J26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2020-12-01T01:05:43Z</dcterms:created>
  <dcterms:modified xsi:type="dcterms:W3CDTF">2020-12-01T01:06:42Z</dcterms:modified>
</cp:coreProperties>
</file>